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0" windowHeight="6000" tabRatio="950"/>
  </bookViews>
  <sheets>
    <sheet name="информация для раскрытия" sheetId="24" r:id="rId1"/>
    <sheet name="1)" sheetId="14" r:id="rId2"/>
    <sheet name="2)" sheetId="1" r:id="rId3"/>
    <sheet name="3)" sheetId="2" r:id="rId4"/>
    <sheet name="4)" sheetId="6" r:id="rId5"/>
    <sheet name="5)" sheetId="23" r:id="rId6"/>
  </sheets>
  <definedNames>
    <definedName name="_xlnm.Print_Area" localSheetId="1">'1)'!$A$1:$E$16</definedName>
    <definedName name="_xlnm.Print_Area" localSheetId="4">'4)'!$A$1:$E$15</definedName>
  </definedNames>
  <calcPr calcId="125725"/>
</workbook>
</file>

<file path=xl/calcChain.xml><?xml version="1.0" encoding="utf-8"?>
<calcChain xmlns="http://schemas.openxmlformats.org/spreadsheetml/2006/main">
  <c r="D26" i="1"/>
  <c r="D20"/>
  <c r="C28" i="2"/>
  <c r="C11" i="6"/>
  <c r="C9"/>
  <c r="D17" i="1" l="1"/>
  <c r="D35"/>
  <c r="D23"/>
  <c r="D16" l="1"/>
</calcChain>
</file>

<file path=xl/sharedStrings.xml><?xml version="1.0" encoding="utf-8"?>
<sst xmlns="http://schemas.openxmlformats.org/spreadsheetml/2006/main" count="196" uniqueCount="140">
  <si>
    <t>Приложение № 1</t>
  </si>
  <si>
    <t>к приказу Федеральной</t>
  </si>
  <si>
    <t>службы по тарифам</t>
  </si>
  <si>
    <t>Форма раскрытия информации о структуре и объемах затрат на оказание услуг по</t>
  </si>
  <si>
    <t>передаче электрической энергии сетевыми организациями, регулирование тарифов на</t>
  </si>
  <si>
    <t>услуги которых осуществляется методом экономически обоснованных расходов</t>
  </si>
  <si>
    <t>№ п/п</t>
  </si>
  <si>
    <t>Показатель</t>
  </si>
  <si>
    <t>Ед. изм.</t>
  </si>
  <si>
    <t>Примечание***</t>
  </si>
  <si>
    <t>план*</t>
  </si>
  <si>
    <t>факт**</t>
  </si>
  <si>
    <t>I.</t>
  </si>
  <si>
    <t>Необходимая валовая выручка на содержание (котловая)</t>
  </si>
  <si>
    <t>тыс. руб.</t>
  </si>
  <si>
    <t>1.</t>
  </si>
  <si>
    <t>Необходимая валовая выручка 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</si>
  <si>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</si>
  <si>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</si>
  <si>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</si>
  <si>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</si>
  <si>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</si>
  <si>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</si>
  <si>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</si>
  <si>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 на социальные нужды всего</t>
  </si>
  <si>
    <t>1.1.1.2.</t>
  </si>
  <si>
    <t>1.1.3.</t>
  </si>
  <si>
    <t>Амортизационные отчисления</t>
  </si>
  <si>
    <t>1.1.4.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</si>
  <si>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</si>
  <si>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</si>
  <si>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</si>
  <si>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</si>
  <si>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</si>
  <si>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</si>
  <si>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</si>
  <si>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</si>
  <si>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</si>
  <si>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</si>
  <si>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</si>
  <si>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</si>
  <si>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</si>
  <si>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</si>
  <si>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</si>
  <si>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</si>
  <si>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</si>
  <si>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</si>
  <si>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</si>
  <si>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</si>
  <si>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</si>
  <si>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1.3.</t>
  </si>
  <si>
    <t>Недополученный по независящим причинам доход (+) / избыток средств, полученный в предыдущем периоде регулирования (-)</t>
  </si>
  <si>
    <t>Справочно: расходы на ремонт всего (п. 1.1.1.1 +п.1.1.1.2)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</si>
  <si>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</si>
  <si>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</si>
  <si>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</si>
  <si>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* В случае определения плановых значений показателей органами исполнительной власти в</t>
  </si>
  <si>
    <t>области государственного регулирования тарифов при установлении тарифов на услуги по</t>
  </si>
  <si>
    <t>передаче электрической энергии, в столбце «план» указываются соответствующие значения.</t>
  </si>
  <si>
    <t>**Информация о фактических затратах на оказание регулируемых услуг заполняется на</t>
  </si>
  <si>
    <t>основании данных раздельного учета расходов по регулируемым видам деятельности.</t>
  </si>
  <si>
    <t>***При наличии отклонений фактических значений показателей от плановых значений более</t>
  </si>
  <si>
    <t>чем на 15 процентов в столбце «Примечание» указываются причины их возникновения.</t>
  </si>
  <si>
    <t>от 02 марта 2011 года №56-Э</t>
  </si>
  <si>
    <t>Плановый баланс электрической энергии по сетям ВН, СН1, СН2, НН</t>
  </si>
  <si>
    <t>млн.квт.час</t>
  </si>
  <si>
    <t>№ п.п.</t>
  </si>
  <si>
    <t>Показатели</t>
  </si>
  <si>
    <t>Всего</t>
  </si>
  <si>
    <t>ВН</t>
  </si>
  <si>
    <t>СН1</t>
  </si>
  <si>
    <t>СН2</t>
  </si>
  <si>
    <t>НН</t>
  </si>
  <si>
    <t>Поступление эл. энергии в сеть, ВСЕГО    в т.ч.</t>
  </si>
  <si>
    <t>из смежной сети, всего</t>
  </si>
  <si>
    <t xml:space="preserve">    в том числе из сети</t>
  </si>
  <si>
    <t>2.</t>
  </si>
  <si>
    <t xml:space="preserve">Потери электроэнергии в сети </t>
  </si>
  <si>
    <t>то же в % (п.2./п.1.)</t>
  </si>
  <si>
    <t>3.</t>
  </si>
  <si>
    <t>Расход электроэнергии на производственные и хозяйственные нужды</t>
  </si>
  <si>
    <t xml:space="preserve">Полезный отпуск из сети </t>
  </si>
  <si>
    <t>4.1.</t>
  </si>
  <si>
    <t>4.2.</t>
  </si>
  <si>
    <t>Потребителям оптового рынка</t>
  </si>
  <si>
    <t>4.3.</t>
  </si>
  <si>
    <t>сальдо-переток в другие организации</t>
  </si>
  <si>
    <t>1.4.</t>
  </si>
  <si>
    <t>4.</t>
  </si>
  <si>
    <t>Сведения о потерях электрической энергии по электрическим сетям</t>
  </si>
  <si>
    <t>нормативы</t>
  </si>
  <si>
    <t>Потери, %</t>
  </si>
  <si>
    <t>Отпуск эл. энергии в сеть, млн.кВт.ч</t>
  </si>
  <si>
    <t>II.</t>
  </si>
  <si>
    <t>III.</t>
  </si>
  <si>
    <t>IV.</t>
  </si>
  <si>
    <t>Информация о тарифах на услуги по передаче электрической энергии</t>
  </si>
  <si>
    <t>Двухставочный тариф</t>
  </si>
  <si>
    <t>Одноставочный тариф</t>
  </si>
  <si>
    <t>Ставка на содержание электрических  сетей</t>
  </si>
  <si>
    <t>Ставка на оплату технологического расхода потерь</t>
  </si>
  <si>
    <t>Руб. /МВт.мес.</t>
  </si>
  <si>
    <t>Руб./МВт.час</t>
  </si>
  <si>
    <t xml:space="preserve">1. Налог на добавленную стоимость не учтен и  взимается с потребителя дополнительно.  </t>
  </si>
  <si>
    <t>от электростанций ПЭ (ЭСО)</t>
  </si>
  <si>
    <t>от др. поставщиков (в т.ч. с оптового рынка)</t>
  </si>
  <si>
    <t>поступление эл. энергии от др. организаций</t>
  </si>
  <si>
    <t>Собственным потребителям</t>
  </si>
  <si>
    <t>Период</t>
  </si>
  <si>
    <t>Электрическая мощность по диапозонам напряжения ОАО "Омскшина"</t>
  </si>
  <si>
    <t>от других организаций</t>
  </si>
  <si>
    <t xml:space="preserve">Потери мощности в сети </t>
  </si>
  <si>
    <t>Мощность на производственные и хозяйственные нужды</t>
  </si>
  <si>
    <t xml:space="preserve">Отпуск мощности из сети </t>
  </si>
  <si>
    <t>заявленная (расчетная) мощность собственных потребителей, пользующихся региональными электрическими сетями</t>
  </si>
  <si>
    <t>заявленная мощность потребителей оптового рынка</t>
  </si>
  <si>
    <t>отпуск в другие организации</t>
  </si>
  <si>
    <t>Потери , млн.кВтч</t>
  </si>
  <si>
    <t>Расходы на оплату потерь, тыс. руб.</t>
  </si>
  <si>
    <t>Средневзвешенный тариф покупки потерь, руб./МВт.ч</t>
  </si>
  <si>
    <t>1) информация о ценах (тарифах) на регулируемый период;</t>
  </si>
  <si>
    <t>2) информация о структуре затрат (план);</t>
  </si>
  <si>
    <t>3) информация о балансе электрической энергии и мощности;</t>
  </si>
  <si>
    <t>4) информация о затратах на покупку потерь;</t>
  </si>
  <si>
    <t>5) информация о перечне зон деятельности с детализацией по населенным пунктам и районам.</t>
  </si>
  <si>
    <t>Октябрьский административный округ г. Омска.</t>
  </si>
  <si>
    <t>Поступление мощности в сеть, ВСЕГО    в т.ч.</t>
  </si>
  <si>
    <t xml:space="preserve">ОАО "ОМСКШИНА" раскрывает  информацию на 2015 г. </t>
  </si>
  <si>
    <t xml:space="preserve">       Согласно Постановлению Правительства Российской Федерации №24 от 21 января 2004 г. "ОБ УТВЕРЖДЕНИИ СТАНДАРТОВ РАСКРЫТИЯ ИНФОРМАЦИИ СУБЪЕКТАМИ ОПТОВОГО И РОЗНИЧНЫХ РЫНКОВ ЭЛЕКТРИЧЕСКОЙ ЭНЕРГИИ"(в ред. Постановлений Правительства РФ от 01.02.2005 N 49, от 21.04.2009 N 334, от 09.08.2010 N 609, от 04.11.2011 N 877, от 29.12.2011 N 1179, от 04.05.2012 N 442, от 27.06.2013 N 543, от 22.07.2013 N 614, от 26.07.2013 N 630, от 31.08.2013 N 758, от 09.12.2013 N 1131, от 17.02.2014 N 116, от 17.02.2014 N 119, от 25.02.2014 N 136, от 28.04.2014 N 381, от 11.06.2014 N 542, от 09.08.2014 N 787)
</t>
  </si>
  <si>
    <t>Тарифы 2015 г.</t>
  </si>
  <si>
    <r>
      <t xml:space="preserve">На основании решения правления РЭК Омской области от 26.12.2014 г. № 663/78 (http://www.rec.omskportal.ru/) установлены и введены в действие с </t>
    </r>
    <r>
      <rPr>
        <b/>
        <u/>
        <sz val="10"/>
        <color theme="1"/>
        <rFont val="Calibri"/>
        <family val="2"/>
        <charset val="204"/>
        <scheme val="minor"/>
      </rPr>
      <t>01.01.2015 года по 31.12.2015 года</t>
    </r>
    <r>
      <rPr>
        <sz val="10"/>
        <color theme="1"/>
        <rFont val="Calibri"/>
        <family val="2"/>
        <charset val="204"/>
        <scheme val="minor"/>
      </rPr>
      <t xml:space="preserve"> индивидуальные тарифы на услуги по передаче электрической энергии для расчетов ОАО "Омскшина" – ОАО "Петербургская сбытовая компания" </t>
    </r>
  </si>
  <si>
    <t>01.01.2015 - 30.06.2015</t>
  </si>
  <si>
    <t>01.07.2015 - 31.12.2015</t>
  </si>
  <si>
    <t>2.Полезный отпуск электрической энергии, в соответствии с которым произведен расчет индивидуального тарифа на компенсацию потерь – 217,929 млн. кВтч.</t>
  </si>
  <si>
    <t>3.Потери электрической энергии, в соответствии с которыми произведен расчет  индивидуального тарифа на компенсацию потерь - 11,301 млн. кВтч.</t>
  </si>
  <si>
    <t>2015 год</t>
  </si>
  <si>
    <t>план 2015 год</t>
  </si>
  <si>
    <t>Перечень зон деятельности ОАО "Омскшина" на 2015 г.</t>
  </si>
  <si>
    <t>Сведения о размерах и затратах на потери в 2015г.</t>
  </si>
  <si>
    <t>ОАО "Омскшина"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</si>
</sst>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%"/>
  </numFmts>
  <fonts count="29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1D3485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i/>
      <sz val="10"/>
      <color rgb="FF80808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rgb="FF000099"/>
      <name val="Calibri"/>
      <family val="2"/>
      <charset val="204"/>
      <scheme val="minor"/>
    </font>
    <font>
      <sz val="10"/>
      <name val="Arial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indexed="18"/>
      <name val="Calibri"/>
      <family val="2"/>
      <charset val="204"/>
    </font>
    <font>
      <b/>
      <i/>
      <sz val="11"/>
      <color rgb="FF003399"/>
      <name val="Calibri"/>
      <family val="2"/>
      <charset val="204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ont="0" applyFill="0" applyBorder="0" applyAlignment="0" applyProtection="0">
      <alignment vertical="top"/>
    </xf>
    <xf numFmtId="0" fontId="3" fillId="0" borderId="0"/>
    <xf numFmtId="0" fontId="4" fillId="0" borderId="0"/>
    <xf numFmtId="0" fontId="2" fillId="0" borderId="0" applyNumberFormat="0" applyFont="0" applyFill="0" applyBorder="0" applyAlignment="0" applyProtection="0">
      <alignment vertical="top"/>
    </xf>
    <xf numFmtId="0" fontId="1" fillId="0" borderId="0"/>
    <xf numFmtId="9" fontId="21" fillId="0" borderId="0" applyFont="0" applyFill="0" applyBorder="0" applyAlignment="0" applyProtection="0"/>
  </cellStyleXfs>
  <cellXfs count="88">
    <xf numFmtId="0" fontId="2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left" vertical="top" inden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right"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top"/>
    </xf>
    <xf numFmtId="2" fontId="6" fillId="0" borderId="0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left" vertical="top"/>
    </xf>
    <xf numFmtId="164" fontId="5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164" fontId="5" fillId="0" borderId="0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 vertical="top"/>
    </xf>
    <xf numFmtId="0" fontId="13" fillId="0" borderId="0" xfId="0" applyNumberFormat="1" applyFont="1" applyFill="1" applyBorder="1" applyAlignment="1" applyProtection="1">
      <alignment horizontal="justify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13" fillId="0" borderId="1" xfId="0" applyNumberFormat="1" applyFont="1" applyFill="1" applyBorder="1" applyAlignment="1" applyProtection="1">
      <alignment horizontal="center" vertical="top" wrapText="1"/>
    </xf>
    <xf numFmtId="165" fontId="5" fillId="0" borderId="1" xfId="0" applyNumberFormat="1" applyFont="1" applyFill="1" applyBorder="1" applyAlignment="1" applyProtection="1">
      <alignment horizontal="center"/>
    </xf>
    <xf numFmtId="0" fontId="10" fillId="0" borderId="0" xfId="3" applyNumberFormat="1" applyFont="1" applyFill="1" applyBorder="1" applyAlignment="1" applyProtection="1">
      <alignment horizontal="left" vertical="top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4" fontId="13" fillId="0" borderId="1" xfId="0" applyNumberFormat="1" applyFont="1" applyFill="1" applyBorder="1" applyAlignment="1" applyProtection="1">
      <alignment horizontal="center" vertical="top" wrapText="1"/>
    </xf>
    <xf numFmtId="0" fontId="16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top"/>
    </xf>
    <xf numFmtId="0" fontId="10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left" vertical="top"/>
    </xf>
    <xf numFmtId="0" fontId="10" fillId="0" borderId="1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top"/>
    </xf>
    <xf numFmtId="2" fontId="19" fillId="0" borderId="0" xfId="0" applyNumberFormat="1" applyFont="1" applyFill="1" applyBorder="1" applyAlignment="1" applyProtection="1">
      <alignment vertical="top"/>
    </xf>
    <xf numFmtId="0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indent="2"/>
    </xf>
    <xf numFmtId="0" fontId="8" fillId="0" borderId="1" xfId="0" applyNumberFormat="1" applyFont="1" applyFill="1" applyBorder="1" applyAlignment="1" applyProtection="1">
      <alignment horizontal="left" vertical="top" wrapText="1" indent="2"/>
    </xf>
    <xf numFmtId="0" fontId="9" fillId="0" borderId="1" xfId="0" applyNumberFormat="1" applyFont="1" applyFill="1" applyBorder="1" applyAlignment="1" applyProtection="1">
      <alignment horizontal="center"/>
    </xf>
    <xf numFmtId="165" fontId="9" fillId="0" borderId="1" xfId="0" applyNumberFormat="1" applyFont="1" applyFill="1" applyBorder="1" applyAlignment="1" applyProtection="1">
      <alignment horizontal="center"/>
    </xf>
    <xf numFmtId="166" fontId="5" fillId="0" borderId="0" xfId="5" applyNumberFormat="1" applyFont="1" applyFill="1" applyBorder="1" applyAlignment="1" applyProtection="1">
      <alignment vertical="top"/>
    </xf>
    <xf numFmtId="10" fontId="5" fillId="0" borderId="1" xfId="5" applyNumberFormat="1" applyFont="1" applyFill="1" applyBorder="1" applyAlignment="1" applyProtection="1">
      <alignment horizontal="center" vertical="top" wrapText="1"/>
    </xf>
    <xf numFmtId="4" fontId="5" fillId="0" borderId="1" xfId="0" applyNumberFormat="1" applyFont="1" applyFill="1" applyBorder="1" applyAlignment="1" applyProtection="1">
      <alignment horizontal="center" vertical="top" wrapText="1"/>
    </xf>
    <xf numFmtId="0" fontId="23" fillId="0" borderId="0" xfId="0" applyFont="1" applyAlignment="1"/>
    <xf numFmtId="0" fontId="22" fillId="0" borderId="0" xfId="0" applyNumberFormat="1" applyFont="1" applyFill="1" applyBorder="1" applyAlignment="1" applyProtection="1">
      <alignment horizontal="left" vertical="top" wrapText="1"/>
    </xf>
    <xf numFmtId="0" fontId="24" fillId="0" borderId="0" xfId="0" applyFont="1" applyAlignment="1"/>
    <xf numFmtId="0" fontId="25" fillId="0" borderId="0" xfId="0" applyFont="1" applyAlignment="1"/>
    <xf numFmtId="0" fontId="0" fillId="0" borderId="0" xfId="0" applyAlignment="1"/>
    <xf numFmtId="0" fontId="26" fillId="0" borderId="0" xfId="0" applyFont="1" applyAlignment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/>
    </xf>
    <xf numFmtId="164" fontId="9" fillId="3" borderId="1" xfId="0" applyNumberFormat="1" applyFont="1" applyFill="1" applyBorder="1" applyAlignment="1" applyProtection="1">
      <alignment horizontal="center" vertical="center"/>
    </xf>
    <xf numFmtId="164" fontId="5" fillId="3" borderId="1" xfId="0" applyNumberFormat="1" applyFont="1" applyFill="1" applyBorder="1" applyAlignment="1" applyProtection="1">
      <alignment horizontal="center" vertical="center"/>
    </xf>
    <xf numFmtId="164" fontId="9" fillId="0" borderId="1" xfId="0" quotePrefix="1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justify" vertical="top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top"/>
    </xf>
    <xf numFmtId="0" fontId="8" fillId="0" borderId="3" xfId="0" applyNumberFormat="1" applyFont="1" applyFill="1" applyBorder="1" applyAlignment="1" applyProtection="1">
      <alignment horizontal="center" vertical="top"/>
    </xf>
    <xf numFmtId="0" fontId="8" fillId="0" borderId="2" xfId="0" applyNumberFormat="1" applyFont="1" applyFill="1" applyBorder="1" applyAlignment="1" applyProtection="1">
      <alignment horizontal="left" vertical="top" indent="1"/>
    </xf>
    <xf numFmtId="0" fontId="8" fillId="0" borderId="3" xfId="0" applyNumberFormat="1" applyFont="1" applyFill="1" applyBorder="1" applyAlignment="1" applyProtection="1">
      <alignment horizontal="left" vertical="top" indent="1"/>
    </xf>
    <xf numFmtId="0" fontId="8" fillId="0" borderId="2" xfId="0" applyNumberFormat="1" applyFont="1" applyFill="1" applyBorder="1" applyAlignment="1" applyProtection="1">
      <alignment horizontal="right" vertical="top"/>
    </xf>
    <xf numFmtId="0" fontId="8" fillId="0" borderId="3" xfId="0" applyNumberFormat="1" applyFont="1" applyFill="1" applyBorder="1" applyAlignment="1" applyProtection="1">
      <alignment horizontal="right" vertical="top"/>
    </xf>
    <xf numFmtId="0" fontId="19" fillId="2" borderId="4" xfId="0" applyNumberFormat="1" applyFont="1" applyFill="1" applyBorder="1" applyAlignment="1" applyProtection="1">
      <alignment horizontal="center" vertical="top"/>
    </xf>
    <xf numFmtId="0" fontId="19" fillId="2" borderId="5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20" fillId="0" borderId="4" xfId="0" applyNumberFormat="1" applyFont="1" applyFill="1" applyBorder="1" applyAlignment="1" applyProtection="1">
      <alignment horizontal="center" vertical="top"/>
    </xf>
    <xf numFmtId="0" fontId="20" fillId="0" borderId="6" xfId="0" applyNumberFormat="1" applyFont="1" applyFill="1" applyBorder="1" applyAlignment="1" applyProtection="1">
      <alignment horizontal="center" vertical="top"/>
    </xf>
    <xf numFmtId="0" fontId="20" fillId="0" borderId="5" xfId="0" applyNumberFormat="1" applyFont="1" applyFill="1" applyBorder="1" applyAlignment="1" applyProtection="1">
      <alignment horizontal="center" vertical="top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Процентный" xfId="5" builtinId="5"/>
  </cellStyles>
  <dxfs count="0"/>
  <tableStyles count="0" defaultTableStyle="TableStyleMedium9" defaultPivotStyle="PivotStyleLight16"/>
  <colors>
    <mruColors>
      <color rgb="FF000099"/>
      <color rgb="FFFFFFFF"/>
      <color rgb="FF808080"/>
      <color rgb="FFB2B2B2"/>
      <color rgb="FF3366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89;&#1090;&#1072;&#1085;&#1076;&#1072;&#1088;&#1090;&#1099; &#1088;&#1072;&#1089;&#1082;&#1088;&#1099;&#1090;&#1080;&#1103; &#1080;&#1085;&#1092;&#1086;&#1088;&#1084;&#1072;&#1094;&#1080;&#1080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89;&#1090;&#1072;&#1085;&#1076;&#1072;&#1088;&#1090;&#1099; &#1088;&#1072;&#1089;&#1082;&#1088;&#1099;&#1090;&#1080;&#1103; &#1080;&#1085;&#1092;&#1086;&#1088;&#1084;&#1072;&#1094;&#1080;&#1080;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&#1089;&#1090;&#1072;&#1085;&#1076;&#1072;&#1088;&#1090;&#1099; &#1088;&#1072;&#1089;&#1082;&#1088;&#1099;&#1090;&#1080;&#1103; &#1080;&#1085;&#1092;&#1086;&#1088;&#1084;&#1072;&#1094;&#1080;&#1080;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1089;&#1090;&#1072;&#1085;&#1076;&#1072;&#1088;&#1090;&#1099; &#1088;&#1072;&#1089;&#1082;&#1088;&#1099;&#1090;&#1080;&#1103; &#1080;&#1085;&#1092;&#1086;&#1088;&#1084;&#1072;&#1094;&#1080;&#1080;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1714500</xdr:colOff>
      <xdr:row>0</xdr:row>
      <xdr:rowOff>87009</xdr:rowOff>
    </xdr:from>
    <xdr:ext cx="597655" cy="372432"/>
    <xdr:sp macro="" textlink="">
      <xdr:nvSpPr>
        <xdr:cNvPr id="2" name="Стрелка влево 1">
          <a:hlinkClick xmlns:r="http://schemas.openxmlformats.org/officeDocument/2006/relationships" r:id="rId1"/>
        </xdr:cNvPr>
        <xdr:cNvSpPr/>
      </xdr:nvSpPr>
      <xdr:spPr>
        <a:xfrm>
          <a:off x="6062382" y="87009"/>
          <a:ext cx="597655" cy="372432"/>
        </a:xfrm>
        <a:prstGeom prst="leftArrow">
          <a:avLst/>
        </a:prstGeom>
        <a:solidFill>
          <a:srgbClr val="808080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36000" rtlCol="0" anchor="ctr">
          <a:noAutofit/>
        </a:bodyPr>
        <a:lstStyle/>
        <a:p>
          <a:pPr algn="ctr"/>
          <a:r>
            <a:rPr lang="ru-RU" sz="900" baseline="0">
              <a:solidFill>
                <a:sysClr val="windowText" lastClr="000000"/>
              </a:solidFill>
              <a:latin typeface="Основной текст"/>
            </a:rPr>
            <a:t>к списку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369794</xdr:colOff>
      <xdr:row>0</xdr:row>
      <xdr:rowOff>22412</xdr:rowOff>
    </xdr:from>
    <xdr:ext cx="597655" cy="372432"/>
    <xdr:sp macro="" textlink="">
      <xdr:nvSpPr>
        <xdr:cNvPr id="2" name="Стрелка влево 1">
          <a:hlinkClick xmlns:r="http://schemas.openxmlformats.org/officeDocument/2006/relationships" r:id="rId1"/>
        </xdr:cNvPr>
        <xdr:cNvSpPr/>
      </xdr:nvSpPr>
      <xdr:spPr>
        <a:xfrm>
          <a:off x="5244353" y="22412"/>
          <a:ext cx="597655" cy="372432"/>
        </a:xfrm>
        <a:prstGeom prst="leftArrow">
          <a:avLst/>
        </a:prstGeom>
        <a:solidFill>
          <a:srgbClr val="808080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36000" rtlCol="0" anchor="ctr">
          <a:noAutofit/>
        </a:bodyPr>
        <a:lstStyle/>
        <a:p>
          <a:pPr algn="ctr"/>
          <a:r>
            <a:rPr lang="ru-RU" sz="1000" baseline="0">
              <a:solidFill>
                <a:sysClr val="windowText" lastClr="000000"/>
              </a:solidFill>
              <a:latin typeface="Основной текст"/>
            </a:rPr>
            <a:t>главная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47625</xdr:colOff>
      <xdr:row>0</xdr:row>
      <xdr:rowOff>9525</xdr:rowOff>
    </xdr:from>
    <xdr:ext cx="597655" cy="372432"/>
    <xdr:sp macro="" textlink="">
      <xdr:nvSpPr>
        <xdr:cNvPr id="2" name="Стрелка влево 1">
          <a:hlinkClick xmlns:r="http://schemas.openxmlformats.org/officeDocument/2006/relationships" r:id="rId1"/>
        </xdr:cNvPr>
        <xdr:cNvSpPr/>
      </xdr:nvSpPr>
      <xdr:spPr>
        <a:xfrm>
          <a:off x="5181600" y="9525"/>
          <a:ext cx="597655" cy="372432"/>
        </a:xfrm>
        <a:prstGeom prst="leftArrow">
          <a:avLst/>
        </a:prstGeom>
        <a:solidFill>
          <a:srgbClr val="808080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36000" rtlCol="0" anchor="ctr">
          <a:noAutofit/>
        </a:bodyPr>
        <a:lstStyle/>
        <a:p>
          <a:pPr algn="ctr"/>
          <a:r>
            <a:rPr lang="ru-RU" sz="1000" baseline="0">
              <a:solidFill>
                <a:sysClr val="windowText" lastClr="000000"/>
              </a:solidFill>
              <a:latin typeface="Основной текст"/>
            </a:rPr>
            <a:t>главная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649942</xdr:colOff>
      <xdr:row>0</xdr:row>
      <xdr:rowOff>0</xdr:rowOff>
    </xdr:from>
    <xdr:ext cx="597655" cy="372432"/>
    <xdr:sp macro="" textlink="">
      <xdr:nvSpPr>
        <xdr:cNvPr id="2" name="Стрелка влево 1">
          <a:hlinkClick xmlns:r="http://schemas.openxmlformats.org/officeDocument/2006/relationships" r:id="rId1"/>
        </xdr:cNvPr>
        <xdr:cNvSpPr/>
      </xdr:nvSpPr>
      <xdr:spPr>
        <a:xfrm>
          <a:off x="5793442" y="22411"/>
          <a:ext cx="597655" cy="372432"/>
        </a:xfrm>
        <a:prstGeom prst="leftArrow">
          <a:avLst/>
        </a:prstGeom>
        <a:solidFill>
          <a:srgbClr val="808080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36000" rtlCol="0" anchor="ctr">
          <a:noAutofit/>
        </a:bodyPr>
        <a:lstStyle/>
        <a:p>
          <a:pPr algn="ctr"/>
          <a:r>
            <a:rPr lang="ru-RU" sz="1000" baseline="0">
              <a:solidFill>
                <a:sysClr val="windowText" lastClr="000000"/>
              </a:solidFill>
              <a:latin typeface="Основной текст"/>
            </a:rPr>
            <a:t>главная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selection activeCell="L8" sqref="L8"/>
    </sheetView>
  </sheetViews>
  <sheetFormatPr defaultRowHeight="12.75"/>
  <cols>
    <col min="1" max="12" width="9.140625" style="59"/>
    <col min="13" max="13" width="14.85546875" style="59" customWidth="1"/>
    <col min="14" max="16384" width="9.140625" style="59"/>
  </cols>
  <sheetData>
    <row r="1" spans="1:13" s="55" customFormat="1" ht="77.25" customHeight="1">
      <c r="A1" s="68" t="s">
        <v>128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55" customFormat="1" ht="7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57" customFormat="1" ht="15.75">
      <c r="B3" s="58" t="s">
        <v>127</v>
      </c>
    </row>
    <row r="4" spans="1:13" s="57" customFormat="1" ht="6" customHeight="1">
      <c r="B4" s="58"/>
    </row>
    <row r="5" spans="1:13" s="60" customFormat="1" ht="15">
      <c r="B5" s="60" t="s">
        <v>120</v>
      </c>
    </row>
    <row r="6" spans="1:13" s="60" customFormat="1" ht="15"/>
    <row r="7" spans="1:13" s="60" customFormat="1" ht="15">
      <c r="B7" s="60" t="s">
        <v>121</v>
      </c>
    </row>
    <row r="8" spans="1:13" s="60" customFormat="1" ht="15"/>
    <row r="9" spans="1:13" s="60" customFormat="1" ht="15">
      <c r="B9" s="60" t="s">
        <v>122</v>
      </c>
    </row>
    <row r="10" spans="1:13" s="60" customFormat="1" ht="15"/>
    <row r="11" spans="1:13" s="60" customFormat="1" ht="15">
      <c r="B11" s="60" t="s">
        <v>123</v>
      </c>
    </row>
    <row r="12" spans="1:13" s="60" customFormat="1" ht="15"/>
    <row r="13" spans="1:13" s="60" customFormat="1" ht="15">
      <c r="B13" s="60" t="s">
        <v>124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view="pageBreakPreview" zoomScaleSheetLayoutView="100" workbookViewId="0">
      <selection activeCell="L9" sqref="L9"/>
    </sheetView>
  </sheetViews>
  <sheetFormatPr defaultRowHeight="12.75"/>
  <cols>
    <col min="1" max="1" width="20" style="1" customWidth="1"/>
    <col min="2" max="2" width="18" style="1" customWidth="1"/>
    <col min="3" max="3" width="16.42578125" style="1" customWidth="1"/>
    <col min="4" max="4" width="16.5703125" style="1" customWidth="1"/>
    <col min="5" max="5" width="37.140625" style="1" customWidth="1"/>
    <col min="6" max="6" width="12.28515625" style="1" customWidth="1"/>
    <col min="7" max="16384" width="9.140625" style="1"/>
  </cols>
  <sheetData>
    <row r="1" spans="1:7">
      <c r="A1" s="25" t="s">
        <v>96</v>
      </c>
    </row>
    <row r="3" spans="1:7">
      <c r="A3" s="27" t="s">
        <v>129</v>
      </c>
    </row>
    <row r="4" spans="1:7">
      <c r="A4" s="28"/>
    </row>
    <row r="5" spans="1:7" s="39" customFormat="1" ht="53.25" customHeight="1">
      <c r="A5" s="70" t="s">
        <v>130</v>
      </c>
      <c r="B5" s="70"/>
      <c r="C5" s="70"/>
      <c r="D5" s="70"/>
      <c r="E5" s="70"/>
    </row>
    <row r="6" spans="1:7" ht="31.5" customHeight="1">
      <c r="A6" s="72" t="s">
        <v>108</v>
      </c>
      <c r="B6" s="73" t="s">
        <v>97</v>
      </c>
      <c r="C6" s="74"/>
      <c r="D6" s="72" t="s">
        <v>98</v>
      </c>
    </row>
    <row r="7" spans="1:7" ht="38.25">
      <c r="A7" s="72"/>
      <c r="B7" s="31" t="s">
        <v>99</v>
      </c>
      <c r="C7" s="31" t="s">
        <v>100</v>
      </c>
      <c r="D7" s="72"/>
    </row>
    <row r="8" spans="1:7">
      <c r="A8" s="72"/>
      <c r="B8" s="31" t="s">
        <v>101</v>
      </c>
      <c r="C8" s="31" t="s">
        <v>102</v>
      </c>
      <c r="D8" s="31" t="s">
        <v>102</v>
      </c>
    </row>
    <row r="9" spans="1:7" ht="25.5">
      <c r="A9" s="63" t="s">
        <v>131</v>
      </c>
      <c r="B9" s="38">
        <v>9741.26</v>
      </c>
      <c r="C9" s="38">
        <v>52.07</v>
      </c>
      <c r="D9" s="38">
        <v>82.23</v>
      </c>
    </row>
    <row r="10" spans="1:7" ht="25.5">
      <c r="A10" s="63" t="s">
        <v>132</v>
      </c>
      <c r="B10" s="38">
        <v>9366.35</v>
      </c>
      <c r="C10" s="38">
        <v>52.08</v>
      </c>
      <c r="D10" s="38">
        <v>82.23</v>
      </c>
    </row>
    <row r="11" spans="1:7">
      <c r="A11" s="23"/>
      <c r="E11" s="26"/>
      <c r="F11" s="26"/>
      <c r="G11" s="26"/>
    </row>
    <row r="12" spans="1:7">
      <c r="A12" s="23" t="s">
        <v>55</v>
      </c>
    </row>
    <row r="13" spans="1:7">
      <c r="A13" s="71" t="s">
        <v>103</v>
      </c>
      <c r="B13" s="71"/>
      <c r="C13" s="71"/>
      <c r="D13" s="71"/>
      <c r="E13" s="71"/>
    </row>
    <row r="14" spans="1:7" ht="25.5" customHeight="1">
      <c r="A14" s="71" t="s">
        <v>133</v>
      </c>
      <c r="B14" s="71"/>
      <c r="C14" s="71"/>
      <c r="D14" s="71"/>
      <c r="E14" s="71"/>
    </row>
    <row r="15" spans="1:7" ht="25.5" customHeight="1">
      <c r="A15" s="71" t="s">
        <v>134</v>
      </c>
      <c r="B15" s="71"/>
      <c r="C15" s="71"/>
      <c r="D15" s="71"/>
      <c r="E15" s="71"/>
    </row>
  </sheetData>
  <mergeCells count="7">
    <mergeCell ref="A5:E5"/>
    <mergeCell ref="A13:E13"/>
    <mergeCell ref="A14:E14"/>
    <mergeCell ref="A15:E15"/>
    <mergeCell ref="A6:A8"/>
    <mergeCell ref="B6:C6"/>
    <mergeCell ref="D6:D7"/>
  </mergeCells>
  <printOptions horizontalCentered="1"/>
  <pageMargins left="0.70866141732283472" right="0.41" top="0.74803149606299213" bottom="0.74803149606299213" header="0.31496062992125984" footer="0.31496062992125984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9"/>
  <sheetViews>
    <sheetView view="pageBreakPreview" topLeftCell="A28" zoomScale="85" zoomScaleNormal="85" zoomScaleSheetLayoutView="85" workbookViewId="0">
      <selection activeCell="N33" sqref="N33"/>
    </sheetView>
  </sheetViews>
  <sheetFormatPr defaultRowHeight="12.75"/>
  <cols>
    <col min="1" max="1" width="9.5703125" style="1" customWidth="1"/>
    <col min="2" max="2" width="58.140625" style="1" customWidth="1"/>
    <col min="3" max="3" width="9.28515625" style="1" bestFit="1" customWidth="1"/>
    <col min="4" max="4" width="9.42578125" style="1" customWidth="1"/>
    <col min="5" max="5" width="11.140625" style="1" customWidth="1"/>
    <col min="6" max="6" width="15.85546875" style="1" bestFit="1" customWidth="1"/>
    <col min="7" max="7" width="20.85546875" style="1" customWidth="1"/>
    <col min="8" max="16384" width="9.140625" style="1"/>
  </cols>
  <sheetData>
    <row r="3" spans="1:7">
      <c r="E3" s="1" t="s">
        <v>0</v>
      </c>
    </row>
    <row r="4" spans="1:7">
      <c r="E4" s="1" t="s">
        <v>1</v>
      </c>
    </row>
    <row r="5" spans="1:7">
      <c r="E5" s="1" t="s">
        <v>2</v>
      </c>
    </row>
    <row r="6" spans="1:7">
      <c r="E6" s="1" t="s">
        <v>63</v>
      </c>
    </row>
    <row r="8" spans="1:7" ht="15">
      <c r="A8" s="29" t="s">
        <v>3</v>
      </c>
    </row>
    <row r="9" spans="1:7" ht="15">
      <c r="A9" s="29" t="s">
        <v>4</v>
      </c>
    </row>
    <row r="10" spans="1:7" ht="15">
      <c r="A10" s="29" t="s">
        <v>5</v>
      </c>
    </row>
    <row r="11" spans="1:7" ht="15.75">
      <c r="A11" s="3"/>
      <c r="B11" s="3"/>
      <c r="C11" s="3"/>
      <c r="D11" s="3"/>
      <c r="E11" s="3"/>
      <c r="F11" s="3"/>
    </row>
    <row r="13" spans="1:7" ht="15.75">
      <c r="A13" s="77" t="s">
        <v>6</v>
      </c>
      <c r="B13" s="75" t="s">
        <v>7</v>
      </c>
      <c r="C13" s="79" t="s">
        <v>8</v>
      </c>
      <c r="D13" s="81" t="s">
        <v>135</v>
      </c>
      <c r="E13" s="82"/>
      <c r="F13" s="75" t="s">
        <v>9</v>
      </c>
    </row>
    <row r="14" spans="1:7" ht="15">
      <c r="A14" s="78"/>
      <c r="B14" s="76"/>
      <c r="C14" s="80"/>
      <c r="D14" s="4" t="s">
        <v>10</v>
      </c>
      <c r="E14" s="4" t="s">
        <v>11</v>
      </c>
      <c r="F14" s="76"/>
    </row>
    <row r="15" spans="1:7" ht="15">
      <c r="A15" s="14" t="s">
        <v>12</v>
      </c>
      <c r="B15" s="5" t="s">
        <v>13</v>
      </c>
      <c r="C15" s="6" t="s">
        <v>14</v>
      </c>
      <c r="D15" s="7"/>
      <c r="E15" s="7"/>
      <c r="F15" s="8"/>
    </row>
    <row r="16" spans="1:7" s="25" customFormat="1" ht="30">
      <c r="A16" s="41" t="s">
        <v>15</v>
      </c>
      <c r="B16" s="47" t="s">
        <v>16</v>
      </c>
      <c r="C16" s="43" t="s">
        <v>14</v>
      </c>
      <c r="D16" s="65">
        <f>+D17+D34</f>
        <v>1962.1599999999999</v>
      </c>
      <c r="E16" s="44"/>
      <c r="F16" s="45"/>
      <c r="G16" s="46"/>
    </row>
    <row r="17" spans="1:9" s="25" customFormat="1" ht="15.75">
      <c r="A17" s="41" t="s">
        <v>17</v>
      </c>
      <c r="B17" s="42" t="s">
        <v>18</v>
      </c>
      <c r="C17" s="43" t="s">
        <v>14</v>
      </c>
      <c r="D17" s="44">
        <f>D18+D20+D22+D23</f>
        <v>3693.08</v>
      </c>
      <c r="E17" s="44"/>
      <c r="F17" s="45"/>
      <c r="G17" s="46"/>
    </row>
    <row r="18" spans="1:9" ht="15.75">
      <c r="A18" s="14" t="s">
        <v>19</v>
      </c>
      <c r="B18" s="10" t="s">
        <v>20</v>
      </c>
      <c r="C18" s="6" t="s">
        <v>14</v>
      </c>
      <c r="D18" s="66">
        <v>61.97</v>
      </c>
      <c r="E18" s="7"/>
      <c r="F18" s="11"/>
      <c r="G18" s="9"/>
    </row>
    <row r="19" spans="1:9" ht="15.75">
      <c r="A19" s="14" t="s">
        <v>21</v>
      </c>
      <c r="B19" s="48" t="s">
        <v>22</v>
      </c>
      <c r="C19" s="6" t="s">
        <v>14</v>
      </c>
      <c r="D19" s="7">
        <v>61.97</v>
      </c>
      <c r="E19" s="7"/>
      <c r="F19" s="8"/>
      <c r="G19" s="9"/>
    </row>
    <row r="20" spans="1:9" ht="30">
      <c r="A20" s="14" t="s">
        <v>23</v>
      </c>
      <c r="B20" s="5" t="s">
        <v>24</v>
      </c>
      <c r="C20" s="6" t="s">
        <v>14</v>
      </c>
      <c r="D20" s="66">
        <f>1308.03+405.49</f>
        <v>1713.52</v>
      </c>
      <c r="E20" s="7"/>
      <c r="F20" s="8"/>
      <c r="G20" s="9"/>
    </row>
    <row r="21" spans="1:9" ht="15.75">
      <c r="A21" s="14" t="s">
        <v>25</v>
      </c>
      <c r="B21" s="48" t="s">
        <v>22</v>
      </c>
      <c r="C21" s="6" t="s">
        <v>14</v>
      </c>
      <c r="D21" s="7"/>
      <c r="E21" s="7"/>
      <c r="F21" s="8"/>
      <c r="G21" s="9"/>
    </row>
    <row r="22" spans="1:9" ht="15.75">
      <c r="A22" s="14" t="s">
        <v>26</v>
      </c>
      <c r="B22" s="10" t="s">
        <v>27</v>
      </c>
      <c r="C22" s="6" t="s">
        <v>14</v>
      </c>
      <c r="D22" s="66">
        <v>817.62</v>
      </c>
      <c r="E22" s="7"/>
      <c r="F22" s="8"/>
      <c r="G22" s="9"/>
    </row>
    <row r="23" spans="1:9" ht="15.75">
      <c r="A23" s="14" t="s">
        <v>28</v>
      </c>
      <c r="B23" s="10" t="s">
        <v>29</v>
      </c>
      <c r="C23" s="6" t="s">
        <v>14</v>
      </c>
      <c r="D23" s="7">
        <f>D24+D25+D26</f>
        <v>1099.97</v>
      </c>
      <c r="E23" s="7"/>
      <c r="F23" s="12"/>
      <c r="G23" s="9"/>
    </row>
    <row r="24" spans="1:9" ht="15.75">
      <c r="A24" s="14" t="s">
        <v>30</v>
      </c>
      <c r="B24" s="48" t="s">
        <v>31</v>
      </c>
      <c r="C24" s="6" t="s">
        <v>14</v>
      </c>
      <c r="D24" s="7"/>
      <c r="E24" s="7"/>
      <c r="F24" s="8"/>
      <c r="G24" s="9"/>
    </row>
    <row r="25" spans="1:9" ht="15.75">
      <c r="A25" s="14" t="s">
        <v>32</v>
      </c>
      <c r="B25" s="48" t="s">
        <v>33</v>
      </c>
      <c r="C25" s="6" t="s">
        <v>14</v>
      </c>
      <c r="D25" s="7"/>
      <c r="E25" s="7"/>
      <c r="F25" s="8"/>
      <c r="G25" s="9"/>
    </row>
    <row r="26" spans="1:9" ht="15.75">
      <c r="A26" s="14" t="s">
        <v>34</v>
      </c>
      <c r="B26" s="48" t="s">
        <v>35</v>
      </c>
      <c r="C26" s="6" t="s">
        <v>14</v>
      </c>
      <c r="D26" s="66">
        <f>756.25+343.72</f>
        <v>1099.97</v>
      </c>
      <c r="E26" s="7"/>
      <c r="F26" s="8"/>
      <c r="G26" s="9"/>
    </row>
    <row r="27" spans="1:9" ht="15.75">
      <c r="A27" s="14" t="s">
        <v>36</v>
      </c>
      <c r="B27" s="10" t="s">
        <v>37</v>
      </c>
      <c r="C27" s="6" t="s">
        <v>14</v>
      </c>
      <c r="D27" s="7"/>
      <c r="E27" s="7"/>
      <c r="F27" s="8"/>
      <c r="G27" s="9"/>
      <c r="I27" s="13"/>
    </row>
    <row r="28" spans="1:9" ht="15.75">
      <c r="A28" s="14" t="s">
        <v>38</v>
      </c>
      <c r="B28" s="10" t="s">
        <v>39</v>
      </c>
      <c r="C28" s="6" t="s">
        <v>14</v>
      </c>
      <c r="D28" s="7"/>
      <c r="E28" s="7"/>
      <c r="F28" s="12"/>
      <c r="G28" s="9"/>
    </row>
    <row r="29" spans="1:9" ht="15.75">
      <c r="A29" s="14" t="s">
        <v>40</v>
      </c>
      <c r="B29" s="10" t="s">
        <v>41</v>
      </c>
      <c r="C29" s="6" t="s">
        <v>14</v>
      </c>
      <c r="D29" s="7"/>
      <c r="E29" s="7"/>
      <c r="F29" s="8"/>
      <c r="G29" s="9"/>
    </row>
    <row r="30" spans="1:9" ht="15.75">
      <c r="A30" s="14" t="s">
        <v>42</v>
      </c>
      <c r="B30" s="49" t="s">
        <v>43</v>
      </c>
      <c r="C30" s="6" t="s">
        <v>14</v>
      </c>
      <c r="D30" s="7"/>
      <c r="E30" s="7"/>
      <c r="F30" s="8"/>
      <c r="G30" s="9"/>
    </row>
    <row r="31" spans="1:9" ht="15.75">
      <c r="A31" s="14" t="s">
        <v>44</v>
      </c>
      <c r="B31" s="49" t="s">
        <v>45</v>
      </c>
      <c r="C31" s="6" t="s">
        <v>14</v>
      </c>
      <c r="D31" s="7"/>
      <c r="E31" s="7"/>
      <c r="F31" s="8"/>
      <c r="G31" s="9"/>
    </row>
    <row r="32" spans="1:9" ht="15.75">
      <c r="A32" s="14" t="s">
        <v>46</v>
      </c>
      <c r="B32" s="48" t="s">
        <v>47</v>
      </c>
      <c r="C32" s="6" t="s">
        <v>14</v>
      </c>
      <c r="D32" s="7"/>
      <c r="E32" s="7"/>
      <c r="F32" s="8"/>
      <c r="G32" s="9"/>
    </row>
    <row r="33" spans="1:7" ht="15.75">
      <c r="A33" s="14" t="s">
        <v>48</v>
      </c>
      <c r="B33" s="48" t="s">
        <v>49</v>
      </c>
      <c r="C33" s="6" t="s">
        <v>14</v>
      </c>
      <c r="D33" s="7"/>
      <c r="E33" s="7"/>
      <c r="F33" s="12"/>
      <c r="G33" s="9"/>
    </row>
    <row r="34" spans="1:7" ht="45">
      <c r="A34" s="41" t="s">
        <v>50</v>
      </c>
      <c r="B34" s="47" t="s">
        <v>51</v>
      </c>
      <c r="C34" s="43" t="s">
        <v>14</v>
      </c>
      <c r="D34" s="67">
        <v>-1730.92</v>
      </c>
      <c r="E34" s="44"/>
      <c r="F34" s="45"/>
      <c r="G34" s="9"/>
    </row>
    <row r="35" spans="1:7" ht="15.75">
      <c r="A35" s="14" t="s">
        <v>93</v>
      </c>
      <c r="B35" s="5" t="s">
        <v>52</v>
      </c>
      <c r="C35" s="6" t="s">
        <v>14</v>
      </c>
      <c r="D35" s="7">
        <f>D19+D21</f>
        <v>61.97</v>
      </c>
      <c r="E35" s="7"/>
      <c r="F35" s="8"/>
      <c r="G35" s="9"/>
    </row>
    <row r="36" spans="1:7" ht="30">
      <c r="A36" s="14" t="s">
        <v>94</v>
      </c>
      <c r="B36" s="5" t="s">
        <v>53</v>
      </c>
      <c r="C36" s="6" t="s">
        <v>14</v>
      </c>
      <c r="D36" s="7"/>
      <c r="E36" s="7"/>
      <c r="F36" s="8"/>
      <c r="G36" s="9"/>
    </row>
    <row r="37" spans="1:7" s="25" customFormat="1" ht="30">
      <c r="A37" s="41" t="s">
        <v>95</v>
      </c>
      <c r="B37" s="47" t="s">
        <v>54</v>
      </c>
      <c r="C37" s="43" t="s">
        <v>14</v>
      </c>
      <c r="D37" s="44">
        <v>3388.75</v>
      </c>
      <c r="E37" s="44"/>
      <c r="F37" s="45"/>
      <c r="G37" s="46"/>
    </row>
    <row r="39" spans="1:7" s="40" customFormat="1">
      <c r="A39" s="40" t="s">
        <v>55</v>
      </c>
    </row>
    <row r="40" spans="1:7" s="40" customFormat="1"/>
    <row r="41" spans="1:7" s="40" customFormat="1">
      <c r="A41" s="40" t="s">
        <v>56</v>
      </c>
    </row>
    <row r="42" spans="1:7" s="40" customFormat="1">
      <c r="A42" s="40" t="s">
        <v>57</v>
      </c>
    </row>
    <row r="43" spans="1:7" s="40" customFormat="1">
      <c r="A43" s="40" t="s">
        <v>58</v>
      </c>
    </row>
    <row r="44" spans="1:7" s="40" customFormat="1">
      <c r="A44" s="40" t="s">
        <v>59</v>
      </c>
    </row>
    <row r="45" spans="1:7" s="40" customFormat="1">
      <c r="A45" s="40" t="s">
        <v>60</v>
      </c>
    </row>
    <row r="46" spans="1:7" s="40" customFormat="1">
      <c r="A46" s="40" t="s">
        <v>61</v>
      </c>
    </row>
    <row r="47" spans="1:7" s="40" customFormat="1">
      <c r="A47" s="40" t="s">
        <v>62</v>
      </c>
    </row>
    <row r="49" spans="1:1" ht="15.75">
      <c r="A49" s="2"/>
    </row>
  </sheetData>
  <mergeCells count="5">
    <mergeCell ref="F13:F14"/>
    <mergeCell ref="A13:A14"/>
    <mergeCell ref="B13:B14"/>
    <mergeCell ref="C13:C14"/>
    <mergeCell ref="D13:E13"/>
  </mergeCells>
  <phoneticPr fontId="0" type="noConversion"/>
  <printOptions horizontalCentered="1"/>
  <pageMargins left="0.78740157480314965" right="0.15748031496062992" top="0.35433070866141736" bottom="0.23622047244094491" header="0.23622047244094491" footer="0.15748031496062992"/>
  <pageSetup paperSize="9" scale="8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1"/>
  <sheetViews>
    <sheetView view="pageBreakPreview" zoomScale="110" zoomScaleSheetLayoutView="110" workbookViewId="0">
      <selection activeCell="A3" sqref="A3:H3"/>
    </sheetView>
  </sheetViews>
  <sheetFormatPr defaultRowHeight="12.75"/>
  <cols>
    <col min="1" max="1" width="6.42578125" style="1" bestFit="1" customWidth="1"/>
    <col min="2" max="2" width="40.28515625" style="1" bestFit="1" customWidth="1"/>
    <col min="3" max="3" width="9" style="1" bestFit="1" customWidth="1"/>
    <col min="4" max="4" width="8" style="1" bestFit="1" customWidth="1"/>
    <col min="5" max="5" width="6.7109375" style="1" customWidth="1"/>
    <col min="6" max="6" width="9" style="1" bestFit="1" customWidth="1"/>
    <col min="7" max="7" width="11.5703125" style="1" customWidth="1"/>
    <col min="8" max="16384" width="9.140625" style="1"/>
  </cols>
  <sheetData>
    <row r="3" spans="1:7">
      <c r="A3" s="83" t="s">
        <v>64</v>
      </c>
      <c r="B3" s="83"/>
      <c r="C3" s="83"/>
      <c r="D3" s="83"/>
      <c r="E3" s="83"/>
      <c r="F3" s="83"/>
      <c r="G3" s="83"/>
    </row>
    <row r="4" spans="1:7">
      <c r="A4" s="15"/>
      <c r="B4" s="15"/>
      <c r="C4" s="15"/>
      <c r="D4" s="15"/>
      <c r="E4" s="15"/>
      <c r="F4" s="15"/>
      <c r="G4" s="15"/>
    </row>
    <row r="5" spans="1:7">
      <c r="A5" s="15"/>
      <c r="B5" s="15"/>
      <c r="C5" s="15"/>
      <c r="D5" s="15"/>
      <c r="E5" s="15"/>
      <c r="F5" s="15"/>
      <c r="G5" s="15" t="s">
        <v>65</v>
      </c>
    </row>
    <row r="6" spans="1:7" s="16" customFormat="1">
      <c r="A6" s="84" t="s">
        <v>66</v>
      </c>
      <c r="B6" s="84" t="s">
        <v>67</v>
      </c>
      <c r="C6" s="85" t="s">
        <v>136</v>
      </c>
      <c r="D6" s="86"/>
      <c r="E6" s="86"/>
      <c r="F6" s="86"/>
      <c r="G6" s="87"/>
    </row>
    <row r="7" spans="1:7" s="16" customFormat="1">
      <c r="A7" s="84"/>
      <c r="B7" s="84"/>
      <c r="C7" s="19" t="s">
        <v>68</v>
      </c>
      <c r="D7" s="19" t="s">
        <v>69</v>
      </c>
      <c r="E7" s="19" t="s">
        <v>70</v>
      </c>
      <c r="F7" s="19" t="s">
        <v>71</v>
      </c>
      <c r="G7" s="19" t="s">
        <v>72</v>
      </c>
    </row>
    <row r="8" spans="1:7" s="18" customFormat="1" ht="11.25">
      <c r="A8" s="20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</row>
    <row r="9" spans="1:7" s="25" customFormat="1">
      <c r="A9" s="50" t="s">
        <v>15</v>
      </c>
      <c r="B9" s="30" t="s">
        <v>73</v>
      </c>
      <c r="C9" s="51">
        <v>229.23</v>
      </c>
      <c r="D9" s="51">
        <v>210</v>
      </c>
      <c r="E9" s="51"/>
      <c r="F9" s="51">
        <v>224.42500000000001</v>
      </c>
      <c r="G9" s="51">
        <v>79.790999999999997</v>
      </c>
    </row>
    <row r="10" spans="1:7">
      <c r="A10" s="21" t="s">
        <v>17</v>
      </c>
      <c r="B10" s="12" t="s">
        <v>74</v>
      </c>
      <c r="C10" s="32">
        <v>229.23</v>
      </c>
      <c r="D10" s="32">
        <v>210</v>
      </c>
      <c r="E10" s="32"/>
      <c r="F10" s="32">
        <v>224.42500000000001</v>
      </c>
      <c r="G10" s="32">
        <v>79.790999999999997</v>
      </c>
    </row>
    <row r="11" spans="1:7">
      <c r="A11" s="21"/>
      <c r="B11" s="12" t="s">
        <v>75</v>
      </c>
      <c r="C11" s="32"/>
      <c r="D11" s="32"/>
      <c r="E11" s="32"/>
      <c r="F11" s="32"/>
      <c r="G11" s="32"/>
    </row>
    <row r="12" spans="1:7">
      <c r="A12" s="21" t="s">
        <v>19</v>
      </c>
      <c r="B12" s="12" t="s">
        <v>69</v>
      </c>
      <c r="C12" s="32">
        <v>210</v>
      </c>
      <c r="D12" s="32">
        <v>210</v>
      </c>
      <c r="E12" s="32"/>
      <c r="F12" s="32">
        <v>205.19499999999999</v>
      </c>
      <c r="G12" s="32"/>
    </row>
    <row r="13" spans="1:7">
      <c r="A13" s="21" t="s">
        <v>23</v>
      </c>
      <c r="B13" s="12" t="s">
        <v>70</v>
      </c>
      <c r="C13" s="32"/>
      <c r="D13" s="32"/>
      <c r="E13" s="32"/>
      <c r="F13" s="32"/>
      <c r="G13" s="32"/>
    </row>
    <row r="14" spans="1:7">
      <c r="A14" s="21" t="s">
        <v>26</v>
      </c>
      <c r="B14" s="12" t="s">
        <v>71</v>
      </c>
      <c r="C14" s="32">
        <v>19.23</v>
      </c>
      <c r="D14" s="32"/>
      <c r="E14" s="32"/>
      <c r="F14" s="32">
        <v>19.23</v>
      </c>
      <c r="G14" s="32">
        <v>79.790999999999997</v>
      </c>
    </row>
    <row r="15" spans="1:7">
      <c r="A15" s="21" t="s">
        <v>36</v>
      </c>
      <c r="B15" s="12" t="s">
        <v>104</v>
      </c>
      <c r="C15" s="32">
        <v>19.23</v>
      </c>
      <c r="D15" s="32"/>
      <c r="E15" s="32"/>
      <c r="F15" s="32">
        <v>19.23</v>
      </c>
      <c r="G15" s="32"/>
    </row>
    <row r="16" spans="1:7">
      <c r="A16" s="21" t="s">
        <v>50</v>
      </c>
      <c r="B16" s="12" t="s">
        <v>105</v>
      </c>
      <c r="C16" s="32"/>
      <c r="D16" s="32"/>
      <c r="E16" s="32"/>
      <c r="F16" s="32"/>
      <c r="G16" s="32"/>
    </row>
    <row r="17" spans="1:7">
      <c r="A17" s="21" t="s">
        <v>87</v>
      </c>
      <c r="B17" s="12" t="s">
        <v>106</v>
      </c>
      <c r="C17" s="32">
        <v>210</v>
      </c>
      <c r="D17" s="32">
        <v>210</v>
      </c>
      <c r="E17" s="32"/>
      <c r="F17" s="32"/>
      <c r="G17" s="32"/>
    </row>
    <row r="18" spans="1:7" s="25" customFormat="1">
      <c r="A18" s="50" t="s">
        <v>76</v>
      </c>
      <c r="B18" s="30" t="s">
        <v>77</v>
      </c>
      <c r="C18" s="51">
        <v>11.301</v>
      </c>
      <c r="D18" s="51">
        <v>4.8049999999999997</v>
      </c>
      <c r="E18" s="51"/>
      <c r="F18" s="51">
        <v>4.8390000000000004</v>
      </c>
      <c r="G18" s="51">
        <v>1.657</v>
      </c>
    </row>
    <row r="19" spans="1:7">
      <c r="A19" s="21"/>
      <c r="B19" s="12" t="s">
        <v>78</v>
      </c>
      <c r="C19" s="64">
        <v>4.93</v>
      </c>
      <c r="D19" s="64">
        <v>2.29</v>
      </c>
      <c r="E19" s="64"/>
      <c r="F19" s="64">
        <v>2.16</v>
      </c>
      <c r="G19" s="64">
        <v>2.08</v>
      </c>
    </row>
    <row r="20" spans="1:7" s="25" customFormat="1" ht="25.5">
      <c r="A20" s="50" t="s">
        <v>79</v>
      </c>
      <c r="B20" s="30" t="s">
        <v>80</v>
      </c>
      <c r="C20" s="51">
        <v>152.85499999999999</v>
      </c>
      <c r="D20" s="51"/>
      <c r="E20" s="51"/>
      <c r="F20" s="51">
        <v>74.73</v>
      </c>
      <c r="G20" s="51">
        <v>78.125</v>
      </c>
    </row>
    <row r="21" spans="1:7" s="25" customFormat="1">
      <c r="A21" s="50" t="s">
        <v>88</v>
      </c>
      <c r="B21" s="30" t="s">
        <v>81</v>
      </c>
      <c r="C21" s="51">
        <v>217.929</v>
      </c>
      <c r="D21" s="51">
        <v>205.19499999999999</v>
      </c>
      <c r="E21" s="51"/>
      <c r="F21" s="51">
        <v>219.58500000000001</v>
      </c>
      <c r="G21" s="51">
        <v>78.135000000000005</v>
      </c>
    </row>
    <row r="22" spans="1:7">
      <c r="A22" s="21" t="s">
        <v>82</v>
      </c>
      <c r="B22" s="12" t="s">
        <v>107</v>
      </c>
      <c r="C22" s="32">
        <v>44.274000000000001</v>
      </c>
      <c r="D22" s="32"/>
      <c r="E22" s="32"/>
      <c r="F22" s="32">
        <v>44.264000000000003</v>
      </c>
      <c r="G22" s="32">
        <v>0.01</v>
      </c>
    </row>
    <row r="23" spans="1:7">
      <c r="A23" s="21" t="s">
        <v>83</v>
      </c>
      <c r="B23" s="12" t="s">
        <v>84</v>
      </c>
      <c r="C23" s="32"/>
      <c r="D23" s="32"/>
      <c r="E23" s="32"/>
      <c r="F23" s="32"/>
      <c r="G23" s="32"/>
    </row>
    <row r="24" spans="1:7">
      <c r="A24" s="21" t="s">
        <v>85</v>
      </c>
      <c r="B24" s="12" t="s">
        <v>86</v>
      </c>
      <c r="C24" s="32">
        <v>20.8</v>
      </c>
      <c r="D24" s="32"/>
      <c r="E24" s="32"/>
      <c r="F24" s="32">
        <v>20.8</v>
      </c>
      <c r="G24" s="32"/>
    </row>
    <row r="26" spans="1:7">
      <c r="A26" s="83" t="s">
        <v>109</v>
      </c>
      <c r="B26" s="83"/>
      <c r="C26" s="83"/>
      <c r="D26" s="83"/>
      <c r="E26" s="83"/>
      <c r="F26" s="83"/>
      <c r="G26" s="83"/>
    </row>
    <row r="28" spans="1:7" s="16" customFormat="1">
      <c r="A28" s="84" t="s">
        <v>66</v>
      </c>
      <c r="B28" s="84" t="s">
        <v>67</v>
      </c>
      <c r="C28" s="85" t="str">
        <f>+C6</f>
        <v>план 2015 год</v>
      </c>
      <c r="D28" s="86"/>
      <c r="E28" s="86"/>
      <c r="F28" s="86"/>
      <c r="G28" s="87"/>
    </row>
    <row r="29" spans="1:7" s="16" customFormat="1">
      <c r="A29" s="84"/>
      <c r="B29" s="84"/>
      <c r="C29" s="19" t="s">
        <v>68</v>
      </c>
      <c r="D29" s="19" t="s">
        <v>69</v>
      </c>
      <c r="E29" s="19" t="s">
        <v>70</v>
      </c>
      <c r="F29" s="19" t="s">
        <v>71</v>
      </c>
      <c r="G29" s="19" t="s">
        <v>72</v>
      </c>
    </row>
    <row r="30" spans="1:7" s="18" customFormat="1" ht="11.25">
      <c r="A30" s="17">
        <v>1</v>
      </c>
      <c r="B30" s="17">
        <v>2</v>
      </c>
      <c r="C30" s="17">
        <v>3</v>
      </c>
      <c r="D30" s="17">
        <v>4</v>
      </c>
      <c r="E30" s="17">
        <v>5</v>
      </c>
      <c r="F30" s="17">
        <v>6</v>
      </c>
      <c r="G30" s="17">
        <v>7</v>
      </c>
    </row>
    <row r="31" spans="1:7" s="25" customFormat="1">
      <c r="A31" s="50" t="s">
        <v>15</v>
      </c>
      <c r="B31" s="30" t="s">
        <v>126</v>
      </c>
      <c r="C31" s="51">
        <v>41.917000000000002</v>
      </c>
      <c r="D31" s="51">
        <v>39.417000000000002</v>
      </c>
      <c r="E31" s="51"/>
      <c r="F31" s="51">
        <v>41.037999999999997</v>
      </c>
      <c r="G31" s="51">
        <v>11.920999999999999</v>
      </c>
    </row>
    <row r="32" spans="1:7">
      <c r="A32" s="21" t="s">
        <v>17</v>
      </c>
      <c r="B32" s="37" t="s">
        <v>74</v>
      </c>
      <c r="C32" s="32">
        <v>41.917000000000002</v>
      </c>
      <c r="D32" s="32">
        <v>39.417000000000002</v>
      </c>
      <c r="E32" s="32"/>
      <c r="F32" s="32">
        <v>38.537999999999997</v>
      </c>
      <c r="G32" s="32">
        <v>11.920999999999999</v>
      </c>
    </row>
    <row r="33" spans="1:7">
      <c r="A33" s="21" t="s">
        <v>36</v>
      </c>
      <c r="B33" s="37" t="s">
        <v>104</v>
      </c>
      <c r="C33" s="32">
        <v>2.5</v>
      </c>
      <c r="D33" s="32"/>
      <c r="E33" s="32"/>
      <c r="F33" s="32">
        <v>2.5</v>
      </c>
      <c r="G33" s="32"/>
    </row>
    <row r="34" spans="1:7">
      <c r="A34" s="21" t="s">
        <v>50</v>
      </c>
      <c r="B34" s="37" t="s">
        <v>110</v>
      </c>
      <c r="C34" s="32">
        <v>39.417000000000002</v>
      </c>
      <c r="D34" s="32">
        <v>39.417000000000002</v>
      </c>
      <c r="E34" s="32"/>
      <c r="F34" s="32"/>
      <c r="G34" s="32"/>
    </row>
    <row r="35" spans="1:7" s="25" customFormat="1">
      <c r="A35" s="50" t="s">
        <v>76</v>
      </c>
      <c r="B35" s="30" t="s">
        <v>111</v>
      </c>
      <c r="C35" s="51">
        <v>2.0670000000000002</v>
      </c>
      <c r="D35" s="51">
        <v>0.879</v>
      </c>
      <c r="E35" s="51"/>
      <c r="F35" s="51">
        <v>0.88500000000000001</v>
      </c>
      <c r="G35" s="51">
        <v>0.30299999999999999</v>
      </c>
    </row>
    <row r="36" spans="1:7">
      <c r="A36" s="21"/>
      <c r="B36" s="37" t="s">
        <v>78</v>
      </c>
      <c r="C36" s="64">
        <v>4.93</v>
      </c>
      <c r="D36" s="64">
        <v>2.23</v>
      </c>
      <c r="E36" s="64"/>
      <c r="F36" s="64">
        <v>2.16</v>
      </c>
      <c r="G36" s="64">
        <v>2.54</v>
      </c>
    </row>
    <row r="37" spans="1:7" s="25" customFormat="1" ht="25.5">
      <c r="A37" s="50" t="s">
        <v>79</v>
      </c>
      <c r="B37" s="30" t="s">
        <v>112</v>
      </c>
      <c r="C37" s="51">
        <v>22.734999999999999</v>
      </c>
      <c r="D37" s="51"/>
      <c r="E37" s="51"/>
      <c r="F37" s="51">
        <v>11.119</v>
      </c>
      <c r="G37" s="51">
        <v>11.616</v>
      </c>
    </row>
    <row r="38" spans="1:7" s="25" customFormat="1">
      <c r="A38" s="50" t="s">
        <v>88</v>
      </c>
      <c r="B38" s="30" t="s">
        <v>113</v>
      </c>
      <c r="C38" s="51">
        <v>39.85</v>
      </c>
      <c r="D38" s="51">
        <v>38.537999999999997</v>
      </c>
      <c r="E38" s="51"/>
      <c r="F38" s="51">
        <v>40.152999999999999</v>
      </c>
      <c r="G38" s="51">
        <v>11.618</v>
      </c>
    </row>
    <row r="39" spans="1:7" ht="38.25">
      <c r="A39" s="21" t="s">
        <v>82</v>
      </c>
      <c r="B39" s="37" t="s">
        <v>114</v>
      </c>
      <c r="C39" s="32">
        <v>12.680999999999999</v>
      </c>
      <c r="D39" s="32"/>
      <c r="E39" s="32"/>
      <c r="F39" s="32">
        <v>12.679</v>
      </c>
      <c r="G39" s="32">
        <v>2E-3</v>
      </c>
    </row>
    <row r="40" spans="1:7" ht="25.5">
      <c r="A40" s="21" t="s">
        <v>83</v>
      </c>
      <c r="B40" s="37" t="s">
        <v>115</v>
      </c>
      <c r="C40" s="32"/>
      <c r="D40" s="32"/>
      <c r="E40" s="32"/>
      <c r="F40" s="32"/>
      <c r="G40" s="32"/>
    </row>
    <row r="41" spans="1:7">
      <c r="A41" s="21" t="s">
        <v>85</v>
      </c>
      <c r="B41" s="37" t="s">
        <v>116</v>
      </c>
      <c r="C41" s="32">
        <v>4.4340000000000002</v>
      </c>
      <c r="D41" s="32"/>
      <c r="E41" s="32"/>
      <c r="F41" s="32">
        <v>4.4340000000000002</v>
      </c>
      <c r="G41" s="32"/>
    </row>
  </sheetData>
  <mergeCells count="8">
    <mergeCell ref="A3:G3"/>
    <mergeCell ref="A6:A7"/>
    <mergeCell ref="B6:B7"/>
    <mergeCell ref="C6:G6"/>
    <mergeCell ref="A28:A29"/>
    <mergeCell ref="B28:B29"/>
    <mergeCell ref="C28:G28"/>
    <mergeCell ref="A26:G26"/>
  </mergeCells>
  <pageMargins left="0.7" right="0.7" top="0.75" bottom="0.75" header="0.3" footer="0.3"/>
  <pageSetup paperSize="9"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view="pageBreakPreview" zoomScaleSheetLayoutView="100" workbookViewId="0">
      <selection activeCell="H18" sqref="H18"/>
    </sheetView>
  </sheetViews>
  <sheetFormatPr defaultRowHeight="12.75"/>
  <cols>
    <col min="1" max="1" width="3.28515625" style="1" customWidth="1"/>
    <col min="2" max="2" width="46.42578125" style="1" customWidth="1"/>
    <col min="3" max="3" width="16.42578125" style="1" customWidth="1"/>
    <col min="4" max="4" width="16.5703125" style="1" customWidth="1"/>
    <col min="5" max="5" width="14.5703125" style="1" customWidth="1"/>
    <col min="6" max="16384" width="9.140625" style="1"/>
  </cols>
  <sheetData>
    <row r="1" spans="2:7">
      <c r="B1" s="24"/>
      <c r="C1" s="22"/>
      <c r="D1" s="22"/>
      <c r="E1" s="22"/>
    </row>
    <row r="2" spans="2:7" ht="15">
      <c r="B2" s="29" t="s">
        <v>138</v>
      </c>
      <c r="C2" s="22"/>
    </row>
    <row r="3" spans="2:7" ht="15">
      <c r="B3" s="29" t="s">
        <v>89</v>
      </c>
      <c r="C3" s="22"/>
    </row>
    <row r="4" spans="2:7" ht="15">
      <c r="B4" s="33" t="s">
        <v>139</v>
      </c>
      <c r="C4" s="22"/>
    </row>
    <row r="5" spans="2:7">
      <c r="B5" s="22"/>
      <c r="C5" s="22"/>
    </row>
    <row r="6" spans="2:7">
      <c r="B6" s="22"/>
      <c r="C6" s="22"/>
    </row>
    <row r="7" spans="2:7">
      <c r="B7" s="34" t="s">
        <v>7</v>
      </c>
      <c r="C7" s="34" t="s">
        <v>90</v>
      </c>
    </row>
    <row r="8" spans="2:7">
      <c r="B8" s="37" t="s">
        <v>117</v>
      </c>
      <c r="C8" s="36">
        <v>2.7109999999999999</v>
      </c>
    </row>
    <row r="9" spans="2:7">
      <c r="B9" s="37" t="s">
        <v>91</v>
      </c>
      <c r="C9" s="53">
        <f>C8/C10</f>
        <v>3.9994098989451943E-2</v>
      </c>
      <c r="G9" s="52"/>
    </row>
    <row r="10" spans="2:7">
      <c r="B10" s="37" t="s">
        <v>92</v>
      </c>
      <c r="C10" s="54">
        <v>67.784999999999997</v>
      </c>
    </row>
    <row r="11" spans="2:7" ht="13.5" customHeight="1">
      <c r="B11" s="37" t="s">
        <v>119</v>
      </c>
      <c r="C11" s="54">
        <f>+C12/C8</f>
        <v>1250</v>
      </c>
    </row>
    <row r="12" spans="2:7">
      <c r="B12" s="37" t="s">
        <v>118</v>
      </c>
      <c r="C12" s="54">
        <v>3388.75</v>
      </c>
    </row>
    <row r="13" spans="2:7">
      <c r="B13" s="35"/>
      <c r="C13" s="35"/>
    </row>
    <row r="14" spans="2:7" ht="11.25" customHeight="1">
      <c r="B14" s="35"/>
      <c r="C14" s="35"/>
    </row>
  </sheetData>
  <pageMargins left="0.7" right="0.7" top="0.75" bottom="0.55000000000000004" header="0.3" footer="0.3"/>
  <pageSetup paperSize="9" scale="85" orientation="portrait" r:id="rId1"/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4"/>
  <sheetViews>
    <sheetView workbookViewId="0">
      <selection activeCell="K8" sqref="K8"/>
    </sheetView>
  </sheetViews>
  <sheetFormatPr defaultRowHeight="12.75"/>
  <sheetData>
    <row r="2" spans="1:1">
      <c r="A2" s="61" t="s">
        <v>137</v>
      </c>
    </row>
    <row r="4" spans="1:1">
      <c r="A4" s="6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информация для раскрытия</vt:lpstr>
      <vt:lpstr>1)</vt:lpstr>
      <vt:lpstr>2)</vt:lpstr>
      <vt:lpstr>3)</vt:lpstr>
      <vt:lpstr>4)</vt:lpstr>
      <vt:lpstr>5)</vt:lpstr>
      <vt:lpstr>'1)'!Область_печати</vt:lpstr>
      <vt:lpstr>'4)'!Область_печати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varnavskaya</cp:lastModifiedBy>
  <cp:lastPrinted>2013-01-31T02:23:00Z</cp:lastPrinted>
  <dcterms:created xsi:type="dcterms:W3CDTF">2011-03-10T06:57:24Z</dcterms:created>
  <dcterms:modified xsi:type="dcterms:W3CDTF">2015-01-15T09:48:40Z</dcterms:modified>
  <cp:category/>
</cp:coreProperties>
</file>