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7"/>
  </bookViews>
  <sheets>
    <sheet name="Информация для раскрытия" sheetId="7" r:id="rId1"/>
    <sheet name="1)" sheetId="1" r:id="rId2"/>
    <sheet name="2)" sheetId="3" r:id="rId3"/>
    <sheet name="3)" sheetId="2" r:id="rId4"/>
    <sheet name="4)" sheetId="6" r:id="rId5"/>
    <sheet name="5)" sheetId="8" r:id="rId6"/>
    <sheet name="6)" sheetId="9" r:id="rId7"/>
    <sheet name="7)" sheetId="10" r:id="rId8"/>
  </sheets>
  <calcPr calcId="125725"/>
</workbook>
</file>

<file path=xl/calcChain.xml><?xml version="1.0" encoding="utf-8"?>
<calcChain xmlns="http://schemas.openxmlformats.org/spreadsheetml/2006/main">
  <c r="B9" i="10"/>
  <c r="D9"/>
  <c r="D2" l="1"/>
  <c r="C14" i="9"/>
  <c r="H24" i="1"/>
  <c r="D2" i="3" s="1"/>
  <c r="F1" i="1"/>
  <c r="F14"/>
  <c r="E9"/>
  <c r="C18" i="9"/>
  <c r="C6"/>
  <c r="E40" i="1" l="1"/>
  <c r="F40" s="1"/>
  <c r="E32"/>
  <c r="D9"/>
  <c r="F13"/>
  <c r="F12"/>
  <c r="F11"/>
  <c r="F10"/>
  <c r="F8"/>
  <c r="F7"/>
  <c r="E6"/>
  <c r="E5" s="1"/>
  <c r="J40"/>
  <c r="J32"/>
  <c r="C28" l="1"/>
  <c r="D28"/>
  <c r="B28"/>
  <c r="E4"/>
  <c r="E28" s="1"/>
  <c r="E1" l="1"/>
  <c r="I38"/>
  <c r="I39"/>
  <c r="H38"/>
  <c r="H39"/>
  <c r="H37"/>
  <c r="I37"/>
  <c r="G37"/>
  <c r="G40" s="1"/>
  <c r="G28"/>
  <c r="G3" i="2"/>
  <c r="E2" i="9" s="1"/>
  <c r="J28" i="1"/>
  <c r="J36" s="1"/>
  <c r="K28"/>
  <c r="K36" s="1"/>
  <c r="E36"/>
  <c r="F36"/>
  <c r="G36"/>
  <c r="B36"/>
  <c r="G24"/>
  <c r="C2" i="3" s="1"/>
  <c r="F3" i="2" s="1"/>
  <c r="D2" i="9" s="1"/>
  <c r="C2" i="10" s="1"/>
  <c r="D40" i="1"/>
  <c r="C40"/>
  <c r="B40"/>
  <c r="F39"/>
  <c r="F38"/>
  <c r="F37"/>
  <c r="I32"/>
  <c r="H32"/>
  <c r="G32"/>
  <c r="D32"/>
  <c r="C32"/>
  <c r="B32"/>
  <c r="K31"/>
  <c r="F31"/>
  <c r="K30"/>
  <c r="F30"/>
  <c r="K29"/>
  <c r="F29"/>
  <c r="D6"/>
  <c r="D5" s="1"/>
  <c r="C9"/>
  <c r="B9"/>
  <c r="B6"/>
  <c r="F11" i="2"/>
  <c r="E11"/>
  <c r="K37" i="1" l="1"/>
  <c r="K38"/>
  <c r="F9"/>
  <c r="B5"/>
  <c r="F6"/>
  <c r="K39"/>
  <c r="I40"/>
  <c r="H40"/>
  <c r="F32"/>
  <c r="K32"/>
  <c r="F5"/>
  <c r="K40" l="1"/>
  <c r="D36"/>
  <c r="I28"/>
  <c r="I36" s="1"/>
  <c r="H28"/>
  <c r="H36" s="1"/>
  <c r="C36"/>
</calcChain>
</file>

<file path=xl/sharedStrings.xml><?xml version="1.0" encoding="utf-8"?>
<sst xmlns="http://schemas.openxmlformats.org/spreadsheetml/2006/main" count="162" uniqueCount="133">
  <si>
    <t>Технологические нарушения в работе электрических сетей 6-110кВ</t>
  </si>
  <si>
    <t>Количество технологических нарушений</t>
  </si>
  <si>
    <t>Недоотпуск э/э, тыс.кВт*ч</t>
  </si>
  <si>
    <t>год</t>
  </si>
  <si>
    <t>Шинная-1</t>
  </si>
  <si>
    <t>Шинная-2</t>
  </si>
  <si>
    <t>«Черемуховская»</t>
  </si>
  <si>
    <t>Продолжительность прекращениий передачи электрической энергии в работе электрических сетей 0,4-110кВ</t>
  </si>
  <si>
    <t>1. Объекты 110-35кВ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</si>
  <si>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</si>
  <si>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</si>
  <si>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</si>
  <si>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</si>
  <si>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</si>
  <si>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</si>
  <si>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1T</t>
  </si>
  <si>
    <t>2T</t>
  </si>
  <si>
    <t>с учетом присоединенных потребителей</t>
  </si>
  <si>
    <t>с учетом выданных технических условий</t>
  </si>
  <si>
    <t>"Черемуховская"</t>
  </si>
  <si>
    <t>110/6</t>
  </si>
  <si>
    <t>110/10</t>
  </si>
  <si>
    <t>110/10/6</t>
  </si>
  <si>
    <t>Квартал</t>
  </si>
  <si>
    <t>Всего</t>
  </si>
  <si>
    <t>Из них:</t>
  </si>
  <si>
    <t>По причине:</t>
  </si>
  <si>
    <t>Территориально:</t>
  </si>
  <si>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</si>
  <si>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</si>
  <si>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</si>
  <si>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</si>
  <si>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</si>
  <si>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</si>
  <si>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</si>
  <si>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</si>
  <si>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</si>
  <si>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</si>
  <si>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>Процедура технологического присоединения регламентируется следующими нормативными правовыми актами:</t>
  </si>
  <si>
    <t>Мероприятия по технологическому присоединению выполняются в следующем порядке: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</si>
  <si>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</si>
  <si>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Организация не имеет  инвестиционной программы.</t>
  </si>
  <si>
    <t>Информация о наличии и ходе выполнения инвестиционной программы и программы  в области энергосбережения и повышения энергетической эффективности</t>
  </si>
  <si>
    <t>Количество</t>
  </si>
  <si>
    <t>* - в случая отказа в подключении, приводятся причины, послуживщие основанием для принятия отрицательного решения.</t>
  </si>
  <si>
    <t>ПАО "Омскшина"</t>
  </si>
  <si>
    <t>Итого ПАО "Омскшина"</t>
  </si>
  <si>
    <t>Примечание</t>
  </si>
  <si>
    <t xml:space="preserve">ПАО "ОМСКШИНА" раскрывает  информацию о техническом состоянии сетей за  </t>
  </si>
  <si>
    <t xml:space="preserve">Сведения о техническом состоянии электрических сетей ОАО «Омскшина» за </t>
  </si>
  <si>
    <t>I квартал</t>
  </si>
  <si>
    <t xml:space="preserve">О вводе в ремонт и выводе из ремонта объектов электросетевого хозяйства                                                                                                   </t>
  </si>
  <si>
    <t xml:space="preserve"> ПАО "Омскшина" за</t>
  </si>
  <si>
    <t>ПАО "Омскшина"  за</t>
  </si>
  <si>
    <t xml:space="preserve">Сведения о наличии мощности, свободной для технологического присоединения к электрическим сетям                                          </t>
  </si>
  <si>
    <t>Организация не имеет  утвержденной программы в области энергосбережения и повышения энергетической эффективности на 2015 г.</t>
  </si>
  <si>
    <t xml:space="preserve"> к электрическим сетям ПАО "Омскшина"  за</t>
  </si>
  <si>
    <t xml:space="preserve">Сведения о количестве поданных заявок на технологическое присоединение                                 </t>
  </si>
  <si>
    <t>Контрагент</t>
  </si>
  <si>
    <t>Номенклатура, Базовая единица измерения</t>
  </si>
  <si>
    <t>По месяцам</t>
  </si>
  <si>
    <t>Центрэнерго ООО</t>
  </si>
  <si>
    <t>Электроэнергия_технологические потери, кВт.ч</t>
  </si>
  <si>
    <t>Сведения об объеме и стоимости электрической энергии (мощности), приобретенной в целях компенсации потерь электрической энергии</t>
  </si>
  <si>
    <t>за</t>
  </si>
  <si>
    <t>2015 г.</t>
  </si>
  <si>
    <t>II квартал</t>
  </si>
  <si>
    <t>Подано заявок, в т.ч.:</t>
  </si>
  <si>
    <t xml:space="preserve">- на перераспределение максимальной мощности принадлежащих энергопринимающих устройств в пользу иных лиц
</t>
  </si>
  <si>
    <t>1.1.</t>
  </si>
  <si>
    <t>1.2.</t>
  </si>
  <si>
    <t>1.3.</t>
  </si>
  <si>
    <t>- на увеличение присоединенной максимальной мощности абонента</t>
  </si>
  <si>
    <t>http://tarif.omskportal.ru/Portal/DownloadPage.aspx?type=15&amp;guid=229fa7eb-4099-4f38-a9c7-e037066effe9</t>
  </si>
  <si>
    <t>Бланк заявки на технологическое присоединение к электрическим сетям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</si>
  <si>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</si>
  <si>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</si>
  <si>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</si>
  <si>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</si>
  <si>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</si>
  <si>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</si>
  <si>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</si>
  <si>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</si>
  <si>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</si>
  <si>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Стоимость без НДС, руб.</t>
  </si>
  <si>
    <t xml:space="preserve">Приказ об утверждении ставок за технологическое присоединение к электрическим сетям с 1 октября 2015 г. </t>
  </si>
  <si>
    <t>http://tarif.omskportal.ru/Portal/DownloadPage.aspx?type=15&amp;guid=9798cdc2-0fe3-4265-9c1f-cb507335db03</t>
  </si>
  <si>
    <t>_</t>
  </si>
  <si>
    <t>по границам зон деятельности ПАО "Омскшина"</t>
  </si>
  <si>
    <t xml:space="preserve">Сведения о количестве аварийных ограничений (отключений) за                                                           </t>
  </si>
  <si>
    <t xml:space="preserve">Количество* </t>
  </si>
  <si>
    <r>
      <t xml:space="preserve">* - ПАО "Омскшина" приобретает электроэнергию для компенсации потерь в сетях на </t>
    </r>
    <r>
      <rPr>
        <b/>
        <sz val="11"/>
        <rFont val="Calibri"/>
        <family val="2"/>
        <charset val="204"/>
        <scheme val="minor"/>
      </rPr>
      <t>оптовом рынке</t>
    </r>
    <r>
      <rPr>
        <sz val="11"/>
        <rFont val="Calibri"/>
        <family val="2"/>
        <charset val="204"/>
        <scheme val="minor"/>
      </rPr>
      <t xml:space="preserve"> электроэнергии.</t>
    </r>
  </si>
  <si>
    <t>III квартал</t>
  </si>
  <si>
    <t>Мероприятия по устранению:</t>
  </si>
  <si>
    <t>4. Приказ от 11.09.2012 г. № 209-э/1 "Об утверждении методических указаний по определению размера платы за технологическое присоединение к электрическим сетям"</t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</si>
  <si>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</si>
  <si>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</si>
  <si>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>Порядок выполнения мероприятий, связанных с технологическим присоединением к электрическим сетям</t>
  </si>
  <si>
    <t>2.1.</t>
  </si>
  <si>
    <t>2.2.</t>
  </si>
  <si>
    <t>2.3.</t>
  </si>
  <si>
    <t>- на технологическое присоединение</t>
  </si>
  <si>
    <t>3.1.</t>
  </si>
  <si>
    <t>3.2.</t>
  </si>
  <si>
    <t>3.3.</t>
  </si>
  <si>
    <t>Отказано в технологическом присоединении*</t>
  </si>
  <si>
    <t xml:space="preserve">Исполнено заявок на технологическое присоединение </t>
  </si>
  <si>
    <t>1) Сведения о количестве аварийных ограничений (отключений) по границам зон деятельности. Информация об объеме недопоставленной в результате аварийных отключений электрической энергии;</t>
  </si>
  <si>
    <t>2) Сведения о вводе в ремонт и выводе из ремонта объектов электросетевого хозяйства;</t>
  </si>
  <si>
    <t>3) Информация о наличии объема свободной для технологического присоединения потребителей трансформаторной мощности;</t>
  </si>
  <si>
    <t>4) Информация о порядке выполнения технологических, технических и других мероприятий, связанных с технологическим присоединением к электрическим сетям;</t>
  </si>
  <si>
    <t>5) Информация о наличии и ходе выполнения инвестиционной программы и программы  в области энергосбережения и повышения энергетической эффективности;</t>
  </si>
  <si>
    <t>6) Сведения о количестве поданных заявок на технологическое подключение;</t>
  </si>
  <si>
    <t>7) Сведения 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энергии.</t>
  </si>
  <si>
    <t>по сетям 6/10 кВ</t>
  </si>
  <si>
    <t>по сетям 0.4 кВ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</si>
  <si>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</si>
  <si>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</si>
  <si>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</si>
  <si>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</si>
  <si>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Продолжительность отключения в сетях до 0,4 кВ, час</t>
  </si>
  <si>
    <t>Общая продолжительность отключения в сетях 0,4-110 кВ, час</t>
  </si>
  <si>
    <t>Объем недопоставленной электрической энергии, кВт:</t>
  </si>
  <si>
    <r>
      <t>Согласно</t>
    </r>
    <r>
      <rPr>
        <b/>
        <sz val="14"/>
        <color rgb="FF000000"/>
        <rFont val="Calibri"/>
        <family val="2"/>
        <charset val="204"/>
        <scheme val="minor"/>
      </rPr>
      <t xml:space="preserve"> Постановлению Правительства Российской Федерации №24 от 21 января 2004г.                                           "ОБ УТВЕРЖДЕНИИ СТАНДАРТОВ РАСКРЫТИЯ ИНФОРМАЦИИ СУБЪЕКТАМИ ОПТОВОГО                                                           И РОЗНИЧНЫХ РЫНКОВ ЭЛЕКТРИЧЕСКОЙ ЭНЕРГИИ"                                                                                                      </t>
    </r>
    <r>
      <rPr>
        <sz val="14"/>
        <color rgb="FF000000"/>
        <rFont val="Calibri"/>
        <family val="2"/>
        <charset val="204"/>
        <scheme val="minor"/>
      </rPr>
      <t xml:space="preserve"> 
</t>
    </r>
  </si>
  <si>
    <t>чел/ч</t>
  </si>
  <si>
    <t>Заключено договоров, в т.ч.:</t>
  </si>
  <si>
    <t xml:space="preserve">Цена (тариф) </t>
  </si>
  <si>
    <t>декабрь</t>
  </si>
  <si>
    <t>ТР II секции 110 кВ в ОРУ-110 кВ ГПП-21</t>
  </si>
  <si>
    <t>ТР I секции 0,4 кВ в РУ-0,4 кВ ТП-30</t>
  </si>
  <si>
    <t>ТР тран-ра компенсации секции 1 в ОРУ-110 кВ ГПП-6</t>
  </si>
  <si>
    <t>ТР тран-ра Т-2 в ОРУ-110 кВ ГПП-15</t>
  </si>
  <si>
    <t>ТР тран-ра Т-1 в РУ-0,4 кВ ТП-30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</si>
</sst>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"/>
    <numFmt numFmtId="166" formatCode="#,##0.0"/>
    <numFmt numFmtId="167" formatCode="#,##0.00000"/>
  </numFmts>
  <fonts count="5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2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color rgb="FF00009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1"/>
      <name val="Calibri"/>
      <family val="2"/>
      <charset val="204"/>
    </font>
    <font>
      <sz val="10"/>
      <color theme="0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rgb="FF3333FF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</cellStyleXfs>
  <cellXfs count="163">
    <xf numFmtId="0" fontId="0" fillId="0" borderId="0" xfId="0"/>
    <xf numFmtId="0" fontId="0" fillId="0" borderId="1" xfId="0" applyFont="1" applyFill="1" applyBorder="1"/>
    <xf numFmtId="1" fontId="0" fillId="0" borderId="1" xfId="0" applyNumberFormat="1" applyFont="1" applyFill="1" applyBorder="1"/>
    <xf numFmtId="165" fontId="0" fillId="0" borderId="1" xfId="0" applyNumberFormat="1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/>
    <xf numFmtId="1" fontId="5" fillId="0" borderId="0" xfId="0" applyNumberFormat="1" applyFont="1" applyFill="1" applyBorder="1"/>
    <xf numFmtId="0" fontId="10" fillId="0" borderId="0" xfId="3" applyNumberFormat="1" applyFont="1" applyFill="1" applyBorder="1" applyAlignment="1" applyProtection="1">
      <alignment horizontal="left" vertical="top"/>
    </xf>
    <xf numFmtId="0" fontId="10" fillId="0" borderId="0" xfId="3" applyNumberFormat="1" applyFont="1" applyFill="1" applyBorder="1" applyAlignment="1" applyProtection="1">
      <alignment vertical="top"/>
    </xf>
    <xf numFmtId="0" fontId="8" fillId="0" borderId="1" xfId="3" applyNumberFormat="1" applyFont="1" applyFill="1" applyBorder="1" applyAlignment="1" applyProtection="1">
      <alignment horizontal="center" vertical="top" wrapText="1"/>
    </xf>
    <xf numFmtId="0" fontId="4" fillId="0" borderId="1" xfId="3" applyNumberFormat="1" applyFont="1" applyFill="1" applyBorder="1" applyAlignment="1" applyProtection="1">
      <alignment horizontal="left" vertical="top" wrapText="1"/>
    </xf>
    <xf numFmtId="0" fontId="8" fillId="0" borderId="0" xfId="2" applyFont="1" applyBorder="1" applyAlignment="1">
      <alignment vertical="center" wrapText="1"/>
    </xf>
    <xf numFmtId="0" fontId="13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1" fontId="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justify"/>
    </xf>
    <xf numFmtId="0" fontId="17" fillId="0" borderId="0" xfId="0" applyFont="1"/>
    <xf numFmtId="0" fontId="4" fillId="2" borderId="1" xfId="3" applyNumberFormat="1" applyFont="1" applyFill="1" applyBorder="1" applyAlignment="1" applyProtection="1">
      <alignment horizontal="center" vertical="top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top" wrapText="1"/>
    </xf>
    <xf numFmtId="0" fontId="18" fillId="0" borderId="1" xfId="2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 applyProtection="1">
      <alignment vertical="top"/>
    </xf>
    <xf numFmtId="0" fontId="22" fillId="0" borderId="1" xfId="0" applyFont="1" applyBorder="1" applyAlignment="1">
      <alignment horizontal="center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1" xfId="0" applyFont="1" applyBorder="1" applyAlignment="1">
      <alignment wrapText="1"/>
    </xf>
    <xf numFmtId="0" fontId="24" fillId="3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wrapText="1"/>
    </xf>
    <xf numFmtId="165" fontId="4" fillId="3" borderId="1" xfId="5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4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 applyProtection="1">
      <alignment vertical="top"/>
    </xf>
    <xf numFmtId="0" fontId="25" fillId="0" borderId="0" xfId="0" applyFont="1"/>
    <xf numFmtId="0" fontId="26" fillId="0" borderId="0" xfId="0" applyFont="1"/>
    <xf numFmtId="0" fontId="28" fillId="0" borderId="0" xfId="0" applyNumberFormat="1" applyFont="1" applyFill="1" applyBorder="1" applyAlignment="1" applyProtection="1">
      <alignment horizontal="justify" vertical="top" wrapText="1"/>
    </xf>
    <xf numFmtId="0" fontId="29" fillId="0" borderId="0" xfId="0" applyFont="1"/>
    <xf numFmtId="0" fontId="27" fillId="0" borderId="0" xfId="0" applyFont="1"/>
    <xf numFmtId="0" fontId="31" fillId="0" borderId="0" xfId="0" applyFont="1"/>
    <xf numFmtId="0" fontId="6" fillId="0" borderId="0" xfId="4" applyFont="1" applyFill="1" applyAlignment="1" applyProtection="1">
      <alignment vertical="center" wrapText="1"/>
      <protection locked="0"/>
    </xf>
    <xf numFmtId="0" fontId="24" fillId="0" borderId="1" xfId="0" applyFont="1" applyBorder="1" applyAlignment="1">
      <alignment horizontal="center" wrapText="1"/>
    </xf>
    <xf numFmtId="0" fontId="6" fillId="0" borderId="0" xfId="2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33" fillId="2" borderId="1" xfId="3" applyNumberFormat="1" applyFont="1" applyFill="1" applyBorder="1" applyAlignment="1" applyProtection="1">
      <alignment horizontal="center" vertical="top" wrapText="1"/>
    </xf>
    <xf numFmtId="0" fontId="33" fillId="2" borderId="1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wrapText="1"/>
    </xf>
    <xf numFmtId="0" fontId="20" fillId="0" borderId="0" xfId="0" applyFont="1" applyAlignment="1">
      <alignment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4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right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top" wrapText="1"/>
    </xf>
    <xf numFmtId="4" fontId="34" fillId="3" borderId="1" xfId="0" applyNumberFormat="1" applyFont="1" applyFill="1" applyBorder="1" applyAlignment="1">
      <alignment horizontal="right" vertical="top" wrapText="1"/>
    </xf>
    <xf numFmtId="164" fontId="34" fillId="3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left" vertical="top" wrapText="1" indent="1"/>
    </xf>
    <xf numFmtId="4" fontId="2" fillId="4" borderId="1" xfId="0" applyNumberFormat="1" applyFont="1" applyFill="1" applyBorder="1" applyAlignment="1">
      <alignment horizontal="right"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0" fontId="24" fillId="0" borderId="1" xfId="0" applyFont="1" applyBorder="1" applyAlignment="1">
      <alignment horizontal="center" wrapText="1"/>
    </xf>
    <xf numFmtId="0" fontId="16" fillId="0" borderId="0" xfId="1" applyAlignment="1" applyProtection="1"/>
    <xf numFmtId="0" fontId="38" fillId="0" borderId="0" xfId="0" applyFont="1"/>
    <xf numFmtId="0" fontId="1" fillId="4" borderId="1" xfId="0" applyFont="1" applyFill="1" applyBorder="1" applyAlignment="1">
      <alignment horizontal="left" vertical="top" wrapText="1" indent="2"/>
    </xf>
    <xf numFmtId="0" fontId="6" fillId="0" borderId="0" xfId="3" applyNumberFormat="1" applyFont="1" applyFill="1" applyBorder="1" applyAlignment="1" applyProtection="1">
      <alignment horizontal="center" vertical="top" wrapText="1"/>
    </xf>
    <xf numFmtId="0" fontId="22" fillId="0" borderId="0" xfId="0" applyFont="1" applyAlignment="1">
      <alignment horizontal="left"/>
    </xf>
    <xf numFmtId="0" fontId="24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/>
    <xf numFmtId="0" fontId="20" fillId="0" borderId="0" xfId="0" applyFont="1" applyAlignment="1">
      <alignment horizontal="center" wrapText="1"/>
    </xf>
    <xf numFmtId="0" fontId="8" fillId="0" borderId="1" xfId="3" applyNumberFormat="1" applyFont="1" applyFill="1" applyBorder="1" applyAlignment="1" applyProtection="1">
      <alignment horizontal="left" vertical="top" wrapText="1"/>
    </xf>
    <xf numFmtId="0" fontId="8" fillId="2" borderId="1" xfId="3" applyNumberFormat="1" applyFont="1" applyFill="1" applyBorder="1" applyAlignment="1" applyProtection="1">
      <alignment horizontal="center" vertical="top" wrapText="1"/>
    </xf>
    <xf numFmtId="0" fontId="44" fillId="2" borderId="1" xfId="3" applyNumberFormat="1" applyFont="1" applyFill="1" applyBorder="1" applyAlignment="1" applyProtection="1">
      <alignment horizontal="center" vertical="top" wrapText="1"/>
    </xf>
    <xf numFmtId="0" fontId="39" fillId="0" borderId="1" xfId="3" applyNumberFormat="1" applyFont="1" applyFill="1" applyBorder="1" applyAlignment="1" applyProtection="1">
      <alignment horizontal="left" vertical="top" wrapText="1"/>
    </xf>
    <xf numFmtId="0" fontId="39" fillId="2" borderId="1" xfId="3" applyNumberFormat="1" applyFont="1" applyFill="1" applyBorder="1" applyAlignment="1" applyProtection="1">
      <alignment horizontal="center" vertical="top" wrapText="1"/>
    </xf>
    <xf numFmtId="0" fontId="45" fillId="2" borderId="1" xfId="3" applyNumberFormat="1" applyFont="1" applyFill="1" applyBorder="1" applyAlignment="1" applyProtection="1">
      <alignment horizontal="center" vertical="top" wrapText="1"/>
    </xf>
    <xf numFmtId="0" fontId="39" fillId="0" borderId="1" xfId="3" applyNumberFormat="1" applyFont="1" applyFill="1" applyBorder="1" applyAlignment="1" applyProtection="1">
      <alignment horizontal="center" vertical="top" wrapText="1"/>
    </xf>
    <xf numFmtId="0" fontId="46" fillId="0" borderId="0" xfId="0" applyFont="1"/>
    <xf numFmtId="0" fontId="20" fillId="0" borderId="0" xfId="0" applyFont="1" applyAlignment="1">
      <alignment horizontal="left" wrapText="1"/>
    </xf>
    <xf numFmtId="0" fontId="6" fillId="0" borderId="0" xfId="3" applyNumberFormat="1" applyFont="1" applyFill="1" applyBorder="1" applyAlignment="1" applyProtection="1">
      <alignment horizontal="left" vertical="top" wrapText="1"/>
    </xf>
    <xf numFmtId="0" fontId="47" fillId="0" borderId="1" xfId="2" applyFont="1" applyFill="1" applyBorder="1" applyAlignment="1"/>
    <xf numFmtId="0" fontId="48" fillId="0" borderId="1" xfId="2" applyFont="1" applyFill="1" applyBorder="1" applyAlignment="1">
      <alignment horizontal="left"/>
    </xf>
    <xf numFmtId="0" fontId="48" fillId="0" borderId="1" xfId="2" applyFont="1" applyFill="1" applyBorder="1" applyAlignment="1">
      <alignment horizontal="center"/>
    </xf>
    <xf numFmtId="14" fontId="48" fillId="0" borderId="1" xfId="2" applyNumberFormat="1" applyFont="1" applyFill="1" applyBorder="1" applyAlignment="1">
      <alignment horizontal="center" vertical="center"/>
    </xf>
    <xf numFmtId="0" fontId="48" fillId="0" borderId="1" xfId="2" applyFont="1" applyFill="1" applyBorder="1" applyAlignment="1">
      <alignment horizontal="center" vertical="center"/>
    </xf>
    <xf numFmtId="4" fontId="48" fillId="0" borderId="1" xfId="2" applyNumberFormat="1" applyFont="1" applyFill="1" applyBorder="1" applyAlignment="1">
      <alignment horizontal="center"/>
    </xf>
    <xf numFmtId="0" fontId="47" fillId="0" borderId="2" xfId="2" applyFont="1" applyFill="1" applyBorder="1" applyAlignment="1">
      <alignment wrapText="1"/>
    </xf>
    <xf numFmtId="166" fontId="48" fillId="0" borderId="1" xfId="2" applyNumberFormat="1" applyFont="1" applyFill="1" applyBorder="1" applyAlignment="1">
      <alignment horizontal="center" vertical="center"/>
    </xf>
    <xf numFmtId="0" fontId="47" fillId="0" borderId="2" xfId="2" applyFont="1" applyFill="1" applyBorder="1" applyAlignment="1"/>
    <xf numFmtId="0" fontId="47" fillId="0" borderId="1" xfId="2" applyFont="1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14" fontId="10" fillId="0" borderId="1" xfId="2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 applyProtection="1">
      <alignment vertical="center"/>
    </xf>
    <xf numFmtId="4" fontId="1" fillId="4" borderId="1" xfId="0" applyNumberFormat="1" applyFont="1" applyFill="1" applyBorder="1" applyAlignment="1">
      <alignment horizontal="left" vertical="top" wrapText="1" indent="2"/>
    </xf>
    <xf numFmtId="167" fontId="2" fillId="4" borderId="1" xfId="0" applyNumberFormat="1" applyFont="1" applyFill="1" applyBorder="1" applyAlignment="1">
      <alignment horizontal="right" vertical="top" wrapText="1"/>
    </xf>
    <xf numFmtId="0" fontId="4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42" fillId="0" borderId="0" xfId="1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right" vertical="top" wrapText="1"/>
    </xf>
    <xf numFmtId="0" fontId="11" fillId="0" borderId="2" xfId="3" applyNumberFormat="1" applyFont="1" applyFill="1" applyBorder="1" applyAlignment="1" applyProtection="1">
      <alignment horizontal="left" vertical="top" wrapText="1"/>
    </xf>
    <xf numFmtId="0" fontId="11" fillId="0" borderId="3" xfId="3" applyNumberFormat="1" applyFont="1" applyFill="1" applyBorder="1" applyAlignment="1" applyProtection="1">
      <alignment horizontal="left" vertical="top" wrapText="1"/>
    </xf>
    <xf numFmtId="0" fontId="11" fillId="0" borderId="4" xfId="3" applyNumberFormat="1" applyFont="1" applyFill="1" applyBorder="1" applyAlignment="1" applyProtection="1">
      <alignment horizontal="left" vertical="top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6" fillId="0" borderId="0" xfId="3" applyNumberFormat="1" applyFont="1" applyFill="1" applyBorder="1" applyAlignment="1" applyProtection="1">
      <alignment horizontal="center" vertical="top" wrapText="1"/>
    </xf>
    <xf numFmtId="0" fontId="4" fillId="2" borderId="2" xfId="3" applyNumberFormat="1" applyFont="1" applyFill="1" applyBorder="1" applyAlignment="1" applyProtection="1">
      <alignment horizontal="left" vertical="top" wrapText="1"/>
    </xf>
    <xf numFmtId="0" fontId="4" fillId="2" borderId="3" xfId="3" applyNumberFormat="1" applyFont="1" applyFill="1" applyBorder="1" applyAlignment="1" applyProtection="1">
      <alignment horizontal="left" vertical="top" wrapText="1"/>
    </xf>
    <xf numFmtId="0" fontId="4" fillId="2" borderId="4" xfId="3" applyNumberFormat="1" applyFont="1" applyFill="1" applyBorder="1" applyAlignment="1" applyProtection="1">
      <alignment horizontal="left" vertical="top" wrapText="1"/>
    </xf>
    <xf numFmtId="0" fontId="11" fillId="0" borderId="2" xfId="3" applyNumberFormat="1" applyFont="1" applyFill="1" applyBorder="1" applyAlignment="1" applyProtection="1">
      <alignment horizontal="center" vertical="top" wrapText="1"/>
    </xf>
    <xf numFmtId="0" fontId="11" fillId="0" borderId="3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24" fillId="0" borderId="6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8" fillId="0" borderId="5" xfId="4" applyFont="1" applyFill="1" applyBorder="1" applyAlignment="1" applyProtection="1">
      <alignment horizontal="left" vertical="center" wrapText="1"/>
      <protection locked="0"/>
    </xf>
    <xf numFmtId="0" fontId="4" fillId="3" borderId="6" xfId="5" applyFont="1" applyFill="1" applyBorder="1" applyAlignment="1" applyProtection="1">
      <alignment horizontal="center" vertical="center" wrapText="1"/>
      <protection locked="0"/>
    </xf>
    <xf numFmtId="0" fontId="4" fillId="3" borderId="7" xfId="5" applyFont="1" applyFill="1" applyBorder="1" applyAlignment="1" applyProtection="1">
      <alignment horizontal="center" vertical="center" wrapText="1"/>
      <protection locked="0"/>
    </xf>
    <xf numFmtId="0" fontId="4" fillId="3" borderId="2" xfId="5" applyFont="1" applyFill="1" applyBorder="1" applyAlignment="1" applyProtection="1">
      <alignment horizontal="center" vertical="center" wrapText="1"/>
      <protection locked="0"/>
    </xf>
    <xf numFmtId="0" fontId="4" fillId="3" borderId="3" xfId="5" applyFont="1" applyFill="1" applyBorder="1" applyAlignment="1" applyProtection="1">
      <alignment horizontal="center" vertical="center" wrapText="1"/>
      <protection locked="0"/>
    </xf>
    <xf numFmtId="164" fontId="4" fillId="3" borderId="2" xfId="4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4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4" applyNumberFormat="1" applyFont="1" applyFill="1" applyBorder="1" applyAlignment="1" applyProtection="1">
      <alignment horizontal="center" vertical="center" wrapText="1"/>
    </xf>
    <xf numFmtId="164" fontId="4" fillId="3" borderId="7" xfId="4" applyNumberFormat="1" applyFont="1" applyFill="1" applyBorder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41" fillId="5" borderId="0" xfId="0" applyFont="1" applyFill="1" applyAlignment="1">
      <alignment horizontal="justify"/>
    </xf>
    <xf numFmtId="0" fontId="39" fillId="0" borderId="0" xfId="1" applyFont="1" applyAlignment="1" applyProtection="1">
      <alignment horizontal="left" wrapText="1"/>
    </xf>
    <xf numFmtId="0" fontId="39" fillId="0" borderId="0" xfId="1" applyFont="1" applyAlignment="1" applyProtection="1">
      <alignment horizontal="left" vertical="top" wrapText="1"/>
    </xf>
    <xf numFmtId="0" fontId="36" fillId="0" borderId="0" xfId="0" applyFont="1" applyAlignment="1">
      <alignment horizontal="justify" vertical="top" wrapText="1"/>
    </xf>
    <xf numFmtId="0" fontId="36" fillId="0" borderId="0" xfId="0" applyFont="1" applyAlignment="1">
      <alignment horizontal="left" vertical="top" wrapText="1"/>
    </xf>
    <xf numFmtId="0" fontId="35" fillId="0" borderId="0" xfId="0" applyFont="1" applyAlignment="1">
      <alignment horizontal="right"/>
    </xf>
    <xf numFmtId="0" fontId="22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8" fillId="3" borderId="6" xfId="5" applyFont="1" applyFill="1" applyBorder="1" applyAlignment="1" applyProtection="1">
      <alignment horizontal="center" vertical="center" wrapText="1"/>
      <protection locked="0"/>
    </xf>
    <xf numFmtId="0" fontId="8" fillId="3" borderId="7" xfId="5" applyFont="1" applyFill="1" applyBorder="1" applyAlignment="1" applyProtection="1">
      <alignment horizontal="center" vertical="center" wrapText="1"/>
      <protection locked="0"/>
    </xf>
    <xf numFmtId="0" fontId="8" fillId="3" borderId="1" xfId="5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4" fillId="3" borderId="1" xfId="0" applyFont="1" applyFill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3" xfId="2"/>
    <cellStyle name="Обычный 4 3" xfId="3"/>
    <cellStyle name="Обычный_ГорЭС" xfId="4"/>
    <cellStyle name="Обычный_МЭС" xfId="5"/>
  </cellStyles>
  <dxfs count="0"/>
  <tableStyles count="0" defaultTableStyle="TableStyleMedium9" defaultPivotStyle="PivotStyleLight16"/>
  <colors>
    <mruColors>
      <color rgb="FF3333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arif.omskportal.ru/Portal/DownloadPage.aspx?type=15&amp;guid=9798cdc2-0fe3-4265-9c1f-cb507335db03" TargetMode="External"/><Relationship Id="rId1" Type="http://schemas.openxmlformats.org/officeDocument/2006/relationships/hyperlink" Target="http://tarif.omskportal.ru/Portal/DownloadPage.aspx?type=15&amp;guid=229fa7eb-4099-4f38-a9c7-e037066effe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="90" zoomScaleNormal="90" workbookViewId="0">
      <selection activeCell="G8" sqref="G8"/>
    </sheetView>
  </sheetViews>
  <sheetFormatPr defaultRowHeight="18.75"/>
  <cols>
    <col min="1" max="1" width="98" style="37" customWidth="1"/>
    <col min="2" max="2" width="15.7109375" style="37" customWidth="1"/>
    <col min="3" max="16384" width="9.140625" style="37"/>
  </cols>
  <sheetData>
    <row r="1" spans="1:4" ht="66" customHeight="1">
      <c r="A1" s="110" t="s">
        <v>123</v>
      </c>
      <c r="B1" s="110"/>
      <c r="C1" s="110"/>
      <c r="D1" s="110"/>
    </row>
    <row r="2" spans="1:4" ht="15.75" customHeight="1">
      <c r="A2" s="36"/>
    </row>
    <row r="3" spans="1:4" s="77" customFormat="1">
      <c r="A3" s="75" t="s">
        <v>48</v>
      </c>
      <c r="B3" s="76" t="s">
        <v>127</v>
      </c>
      <c r="C3" s="77" t="s">
        <v>65</v>
      </c>
    </row>
    <row r="4" spans="1:4" s="17" customFormat="1" ht="15.75" customHeight="1">
      <c r="A4" s="35"/>
    </row>
    <row r="5" spans="1:4" s="74" customFormat="1" ht="45.75" customHeight="1">
      <c r="A5" s="109" t="s">
        <v>107</v>
      </c>
      <c r="B5" s="109"/>
      <c r="C5" s="109"/>
      <c r="D5" s="109"/>
    </row>
    <row r="6" spans="1:4" s="74" customFormat="1" ht="28.5" customHeight="1">
      <c r="A6" s="109" t="s">
        <v>108</v>
      </c>
      <c r="B6" s="109"/>
      <c r="C6" s="109"/>
      <c r="D6" s="109"/>
    </row>
    <row r="7" spans="1:4" s="74" customFormat="1" ht="45.75" customHeight="1">
      <c r="A7" s="109" t="s">
        <v>109</v>
      </c>
      <c r="B7" s="109"/>
      <c r="C7" s="109"/>
      <c r="D7" s="109"/>
    </row>
    <row r="8" spans="1:4" s="74" customFormat="1" ht="45.75" customHeight="1">
      <c r="A8" s="109" t="s">
        <v>110</v>
      </c>
      <c r="B8" s="109"/>
      <c r="C8" s="109"/>
      <c r="D8" s="109"/>
    </row>
    <row r="9" spans="1:4" s="74" customFormat="1" ht="45.75" customHeight="1">
      <c r="A9" s="109" t="s">
        <v>111</v>
      </c>
      <c r="B9" s="109"/>
      <c r="C9" s="109"/>
      <c r="D9" s="109"/>
    </row>
    <row r="10" spans="1:4" s="74" customFormat="1" ht="27.75" customHeight="1">
      <c r="A10" s="109" t="s">
        <v>112</v>
      </c>
      <c r="B10" s="109"/>
      <c r="C10" s="109"/>
      <c r="D10" s="109"/>
    </row>
    <row r="11" spans="1:4" s="74" customFormat="1" ht="65.25" customHeight="1">
      <c r="A11" s="109" t="s">
        <v>113</v>
      </c>
      <c r="B11" s="109"/>
      <c r="C11" s="109"/>
      <c r="D11" s="109"/>
    </row>
  </sheetData>
  <mergeCells count="8">
    <mergeCell ref="A10:D10"/>
    <mergeCell ref="A11:D11"/>
    <mergeCell ref="A1:D1"/>
    <mergeCell ref="A5:D5"/>
    <mergeCell ref="A6:D6"/>
    <mergeCell ref="A7:D7"/>
    <mergeCell ref="A8:D8"/>
    <mergeCell ref="A9:D9"/>
  </mergeCells>
  <hyperlinks>
    <hyperlink ref="A5" location="'1)'!A1" display="1) Сведения о количестве аварийных ограничений (отключений) по границам зон деятельности. Информация об объеме недопоставленной в результате аварийных отключений электрической энергии;"/>
    <hyperlink ref="A6" location="'2)'!A1" display="2) Сведения о вводе в ремонт и выводе из ремонта объектов электросетевого хозяйства;"/>
    <hyperlink ref="A7" location="'3)'!A1" display="3) Информация о наличии объема свободной для технологического присоединения потребителей трансформаторной мощности;"/>
    <hyperlink ref="A8" location="'4)'!A1" display="4) Информация о порядке выполнения технологических, технических и других мероприятий, связанных с технологическим присоединением к электрическим сетям;"/>
    <hyperlink ref="A9" location="'5)'!A1" display="5) Информация о наличии и ходе выполнения инвестиционной программы и программы  в области энергосбережения и повышения энергетической эффективности;"/>
    <hyperlink ref="A10" location="'6)'!A1" display="6) Сведения о количестве поданных заявок на технологическое подключение;"/>
    <hyperlink ref="A11" location="'7)'!A1" display="7) Сведения 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opLeftCell="A16" zoomScale="110" zoomScaleNormal="110" workbookViewId="0">
      <selection activeCell="H48" sqref="H48"/>
    </sheetView>
  </sheetViews>
  <sheetFormatPr defaultRowHeight="12.75"/>
  <cols>
    <col min="1" max="1" width="42.28515625" customWidth="1"/>
    <col min="2" max="2" width="12" customWidth="1"/>
    <col min="3" max="3" width="11.85546875" customWidth="1"/>
    <col min="4" max="4" width="12" customWidth="1"/>
    <col min="5" max="5" width="11.7109375" customWidth="1"/>
    <col min="6" max="6" width="11.85546875" customWidth="1"/>
    <col min="7" max="7" width="11.28515625" customWidth="1"/>
    <col min="8" max="8" width="11.7109375" customWidth="1"/>
    <col min="9" max="9" width="12.42578125" customWidth="1"/>
    <col min="10" max="10" width="12.85546875" customWidth="1"/>
    <col min="11" max="11" width="11.28515625" customWidth="1"/>
  </cols>
  <sheetData>
    <row r="1" spans="1:6" ht="15" customHeight="1">
      <c r="A1" s="111" t="s">
        <v>89</v>
      </c>
      <c r="B1" s="111"/>
      <c r="C1" s="111"/>
      <c r="D1" s="111"/>
      <c r="E1" s="65" t="str">
        <f>+'Информация для раскрытия'!B3</f>
        <v>декабрь</v>
      </c>
      <c r="F1" s="88" t="str">
        <f>+'Информация для раскрытия'!C3</f>
        <v>2015 г.</v>
      </c>
    </row>
    <row r="2" spans="1:6" ht="15" customHeight="1">
      <c r="A2" s="117" t="s">
        <v>88</v>
      </c>
      <c r="B2" s="117"/>
      <c r="C2" s="117"/>
      <c r="D2" s="117"/>
      <c r="E2" s="117"/>
      <c r="F2" s="117"/>
    </row>
    <row r="3" spans="1:6">
      <c r="A3" s="7"/>
      <c r="B3" s="7"/>
      <c r="C3" s="7"/>
      <c r="D3" s="7"/>
      <c r="E3" s="7"/>
      <c r="F3" s="8"/>
    </row>
    <row r="4" spans="1:6" ht="15">
      <c r="A4" s="9" t="s">
        <v>23</v>
      </c>
      <c r="B4" s="67" t="s">
        <v>50</v>
      </c>
      <c r="C4" s="67" t="s">
        <v>66</v>
      </c>
      <c r="D4" s="67" t="s">
        <v>92</v>
      </c>
      <c r="E4" s="9" t="str">
        <f>+'Информация для раскрытия'!$B$3</f>
        <v>декабрь</v>
      </c>
      <c r="F4" s="9" t="s">
        <v>3</v>
      </c>
    </row>
    <row r="5" spans="1:6" s="63" customFormat="1" ht="15">
      <c r="A5" s="79" t="s">
        <v>24</v>
      </c>
      <c r="B5" s="80">
        <f>+B6</f>
        <v>0</v>
      </c>
      <c r="C5" s="81">
        <v>0</v>
      </c>
      <c r="D5" s="81">
        <f t="shared" ref="D5" si="0">+D6</f>
        <v>0</v>
      </c>
      <c r="E5" s="81">
        <f>+E6</f>
        <v>0</v>
      </c>
      <c r="F5" s="9">
        <f>SUM(B5:E5)</f>
        <v>0</v>
      </c>
    </row>
    <row r="6" spans="1:6" s="86" customFormat="1" ht="15">
      <c r="A6" s="82" t="s">
        <v>25</v>
      </c>
      <c r="B6" s="83">
        <f>+B7+B8</f>
        <v>0</v>
      </c>
      <c r="C6" s="84">
        <v>0</v>
      </c>
      <c r="D6" s="84">
        <f t="shared" ref="D6" si="1">+D7+D8</f>
        <v>0</v>
      </c>
      <c r="E6" s="84">
        <f>+E7+E8</f>
        <v>0</v>
      </c>
      <c r="F6" s="85">
        <f>SUM(B6:E6)</f>
        <v>0</v>
      </c>
    </row>
    <row r="7" spans="1:6" ht="18" customHeight="1">
      <c r="A7" s="10" t="s">
        <v>114</v>
      </c>
      <c r="B7" s="18"/>
      <c r="C7" s="46"/>
      <c r="D7" s="46"/>
      <c r="E7" s="45"/>
      <c r="F7" s="20">
        <f t="shared" ref="F7:F13" si="2">SUM(B7:E7)</f>
        <v>0</v>
      </c>
    </row>
    <row r="8" spans="1:6" ht="15.75" customHeight="1">
      <c r="A8" s="10" t="s">
        <v>115</v>
      </c>
      <c r="B8" s="18"/>
      <c r="C8" s="46"/>
      <c r="D8" s="46"/>
      <c r="E8" s="45"/>
      <c r="F8" s="20">
        <f t="shared" si="2"/>
        <v>0</v>
      </c>
    </row>
    <row r="9" spans="1:6" s="86" customFormat="1" ht="15" customHeight="1">
      <c r="A9" s="82" t="s">
        <v>26</v>
      </c>
      <c r="B9" s="83">
        <f>SUM(B10:B13)</f>
        <v>0</v>
      </c>
      <c r="C9" s="84">
        <f t="shared" ref="C9" si="3">SUM(C10:C13)</f>
        <v>0</v>
      </c>
      <c r="D9" s="84">
        <f>SUM(D10:D13)</f>
        <v>0</v>
      </c>
      <c r="E9" s="84">
        <f>SUM(E10:E13)</f>
        <v>0</v>
      </c>
      <c r="F9" s="85">
        <f t="shared" si="2"/>
        <v>0</v>
      </c>
    </row>
    <row r="10" spans="1:6" ht="18.75" customHeight="1">
      <c r="A10" s="10" t="s">
        <v>116</v>
      </c>
      <c r="B10" s="18"/>
      <c r="C10" s="46"/>
      <c r="D10" s="46"/>
      <c r="E10" s="45"/>
      <c r="F10" s="20">
        <f t="shared" si="2"/>
        <v>0</v>
      </c>
    </row>
    <row r="11" spans="1:6" ht="20.25" customHeight="1">
      <c r="A11" s="10" t="s">
        <v>117</v>
      </c>
      <c r="B11" s="18"/>
      <c r="C11" s="46"/>
      <c r="D11" s="46"/>
      <c r="E11" s="45"/>
      <c r="F11" s="20">
        <f t="shared" si="2"/>
        <v>0</v>
      </c>
    </row>
    <row r="12" spans="1:6" ht="36" customHeight="1">
      <c r="A12" s="10" t="s">
        <v>118</v>
      </c>
      <c r="B12" s="18"/>
      <c r="C12" s="46"/>
      <c r="D12" s="46"/>
      <c r="E12" s="45"/>
      <c r="F12" s="20">
        <f t="shared" si="2"/>
        <v>0</v>
      </c>
    </row>
    <row r="13" spans="1:6" ht="15">
      <c r="A13" s="10" t="s">
        <v>119</v>
      </c>
      <c r="B13" s="18"/>
      <c r="C13" s="18"/>
      <c r="D13" s="18"/>
      <c r="E13" s="18"/>
      <c r="F13" s="20">
        <f t="shared" si="2"/>
        <v>0</v>
      </c>
    </row>
    <row r="14" spans="1:6" s="86" customFormat="1" ht="31.5" customHeight="1">
      <c r="A14" s="82" t="s">
        <v>122</v>
      </c>
      <c r="B14" s="83">
        <v>0</v>
      </c>
      <c r="C14" s="83">
        <v>0</v>
      </c>
      <c r="D14" s="83">
        <v>0</v>
      </c>
      <c r="E14" s="85">
        <v>0</v>
      </c>
      <c r="F14" s="83">
        <f>SUM(B14:E14)</f>
        <v>0</v>
      </c>
    </row>
    <row r="15" spans="1:6" s="86" customFormat="1" ht="19.5" customHeight="1">
      <c r="A15" s="82" t="s">
        <v>27</v>
      </c>
      <c r="B15" s="121"/>
      <c r="C15" s="122"/>
      <c r="D15" s="122"/>
      <c r="E15" s="122"/>
      <c r="F15" s="123"/>
    </row>
    <row r="16" spans="1:6" ht="15">
      <c r="A16" s="10"/>
      <c r="B16" s="112"/>
      <c r="C16" s="113"/>
      <c r="D16" s="113"/>
      <c r="E16" s="113"/>
      <c r="F16" s="114"/>
    </row>
    <row r="17" spans="1:11" ht="15">
      <c r="A17" s="10"/>
      <c r="B17" s="112"/>
      <c r="C17" s="113"/>
      <c r="D17" s="113"/>
      <c r="E17" s="113"/>
      <c r="F17" s="114"/>
    </row>
    <row r="18" spans="1:11" ht="15">
      <c r="A18" s="10" t="s">
        <v>93</v>
      </c>
      <c r="B18" s="112"/>
      <c r="C18" s="113"/>
      <c r="D18" s="113"/>
      <c r="E18" s="113"/>
      <c r="F18" s="114"/>
    </row>
    <row r="19" spans="1:11" ht="15">
      <c r="A19" s="10"/>
      <c r="B19" s="118"/>
      <c r="C19" s="119"/>
      <c r="D19" s="119"/>
      <c r="E19" s="119"/>
      <c r="F19" s="120"/>
    </row>
    <row r="20" spans="1:11" ht="15">
      <c r="A20" s="10"/>
      <c r="B20" s="118"/>
      <c r="C20" s="119"/>
      <c r="D20" s="119"/>
      <c r="E20" s="119"/>
      <c r="F20" s="120"/>
    </row>
    <row r="21" spans="1:11">
      <c r="A21" s="7"/>
      <c r="B21" s="7"/>
      <c r="C21" s="7"/>
      <c r="D21" s="7"/>
      <c r="E21" s="7"/>
      <c r="F21" s="8"/>
    </row>
    <row r="22" spans="1:11" s="34" customFormat="1" ht="15">
      <c r="A22" s="31"/>
      <c r="B22" s="32"/>
      <c r="C22" s="32"/>
      <c r="D22" s="32"/>
      <c r="E22" s="32"/>
      <c r="F22" s="33"/>
    </row>
    <row r="24" spans="1:11" s="24" customFormat="1" ht="15.75" customHeight="1">
      <c r="A24" s="116" t="s">
        <v>49</v>
      </c>
      <c r="B24" s="116"/>
      <c r="C24" s="116"/>
      <c r="D24" s="116"/>
      <c r="E24" s="116"/>
      <c r="F24" s="116"/>
      <c r="G24" s="78" t="str">
        <f>+'Информация для раскрытия'!B3</f>
        <v>декабрь</v>
      </c>
      <c r="H24" s="87" t="str">
        <f>+'Информация для раскрытия'!C3</f>
        <v>2015 г.</v>
      </c>
      <c r="J24" s="48"/>
      <c r="K24" s="48"/>
    </row>
    <row r="25" spans="1:11" s="24" customFormat="1" ht="15"/>
    <row r="26" spans="1:11" s="24" customFormat="1" ht="15">
      <c r="A26" s="115" t="s">
        <v>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 s="24" customFormat="1" ht="15">
      <c r="A27" s="124" t="s">
        <v>45</v>
      </c>
      <c r="B27" s="126" t="s">
        <v>1</v>
      </c>
      <c r="C27" s="127"/>
      <c r="D27" s="127"/>
      <c r="E27" s="127"/>
      <c r="F27" s="128"/>
      <c r="G27" s="126" t="s">
        <v>2</v>
      </c>
      <c r="H27" s="127"/>
      <c r="I27" s="127"/>
      <c r="J27" s="127"/>
      <c r="K27" s="128"/>
    </row>
    <row r="28" spans="1:11" s="24" customFormat="1" ht="18" customHeight="1">
      <c r="A28" s="125"/>
      <c r="B28" s="61" t="str">
        <f>+B4</f>
        <v>I квартал</v>
      </c>
      <c r="C28" s="67" t="str">
        <f t="shared" ref="C28:E28" si="4">+C4</f>
        <v>II квартал</v>
      </c>
      <c r="D28" s="67" t="str">
        <f t="shared" si="4"/>
        <v>III квартал</v>
      </c>
      <c r="E28" s="67" t="str">
        <f t="shared" si="4"/>
        <v>декабрь</v>
      </c>
      <c r="F28" s="41" t="s">
        <v>3</v>
      </c>
      <c r="G28" s="41" t="str">
        <f>+B28</f>
        <v>I квартал</v>
      </c>
      <c r="H28" s="41" t="str">
        <f>+C28</f>
        <v>II квартал</v>
      </c>
      <c r="I28" s="41" t="str">
        <f>+D28</f>
        <v>III квартал</v>
      </c>
      <c r="J28" s="43" t="str">
        <f>+E28</f>
        <v>декабрь</v>
      </c>
      <c r="K28" s="43" t="str">
        <f t="shared" ref="K28" si="5">+F28</f>
        <v>год</v>
      </c>
    </row>
    <row r="29" spans="1:11" s="24" customFormat="1" ht="18.75" customHeight="1">
      <c r="A29" s="23" t="s">
        <v>4</v>
      </c>
      <c r="B29" s="26">
        <v>0</v>
      </c>
      <c r="C29" s="47">
        <v>0</v>
      </c>
      <c r="D29" s="26">
        <v>0</v>
      </c>
      <c r="E29" s="26">
        <v>0</v>
      </c>
      <c r="F29" s="26">
        <f>SUM(B29:E29)</f>
        <v>0</v>
      </c>
      <c r="G29" s="26">
        <v>0</v>
      </c>
      <c r="H29" s="26">
        <v>0</v>
      </c>
      <c r="I29" s="26">
        <v>0</v>
      </c>
      <c r="J29" s="26">
        <v>0</v>
      </c>
      <c r="K29" s="26">
        <f>SUM(G29:J29)</f>
        <v>0</v>
      </c>
    </row>
    <row r="30" spans="1:11" s="24" customFormat="1" ht="18.75" customHeight="1">
      <c r="A30" s="23" t="s">
        <v>5</v>
      </c>
      <c r="B30" s="26">
        <v>0</v>
      </c>
      <c r="C30" s="47">
        <v>0</v>
      </c>
      <c r="D30" s="26">
        <v>0</v>
      </c>
      <c r="E30" s="26">
        <v>0</v>
      </c>
      <c r="F30" s="26">
        <f>SUM(B30:E30)</f>
        <v>0</v>
      </c>
      <c r="G30" s="26">
        <v>0</v>
      </c>
      <c r="H30" s="26">
        <v>0</v>
      </c>
      <c r="I30" s="26">
        <v>0</v>
      </c>
      <c r="J30" s="26">
        <v>0</v>
      </c>
      <c r="K30" s="26">
        <f>SUM(G30:J30)</f>
        <v>0</v>
      </c>
    </row>
    <row r="31" spans="1:11" s="24" customFormat="1" ht="15" customHeight="1">
      <c r="A31" s="23" t="s">
        <v>6</v>
      </c>
      <c r="B31" s="26">
        <v>0</v>
      </c>
      <c r="C31" s="47">
        <v>0</v>
      </c>
      <c r="D31" s="26">
        <v>0</v>
      </c>
      <c r="E31" s="26">
        <v>0</v>
      </c>
      <c r="F31" s="26">
        <f>SUM(B31:E31)</f>
        <v>0</v>
      </c>
      <c r="G31" s="26">
        <v>0</v>
      </c>
      <c r="H31" s="26">
        <v>0</v>
      </c>
      <c r="I31" s="26">
        <v>0</v>
      </c>
      <c r="J31" s="26">
        <v>0</v>
      </c>
      <c r="K31" s="26">
        <f>SUM(G31:J31)</f>
        <v>0</v>
      </c>
    </row>
    <row r="32" spans="1:11" s="24" customFormat="1" ht="15">
      <c r="A32" s="27" t="s">
        <v>46</v>
      </c>
      <c r="B32" s="28">
        <f>SUM(B29:B31)</f>
        <v>0</v>
      </c>
      <c r="C32" s="28">
        <f>SUM(C29:C31)</f>
        <v>0</v>
      </c>
      <c r="D32" s="28">
        <f>SUM(D29:D31)</f>
        <v>0</v>
      </c>
      <c r="E32" s="28">
        <f>SUM(E29:E31)</f>
        <v>0</v>
      </c>
      <c r="F32" s="28">
        <f>SUM(B32:E32)</f>
        <v>0</v>
      </c>
      <c r="G32" s="28">
        <f>SUM(G29:G31)</f>
        <v>0</v>
      </c>
      <c r="H32" s="28">
        <f>SUM(H29:H31)</f>
        <v>0</v>
      </c>
      <c r="I32" s="28">
        <f>SUM(I29:I31)</f>
        <v>0</v>
      </c>
      <c r="J32" s="28">
        <f>SUM(J29:J31)</f>
        <v>0</v>
      </c>
      <c r="K32" s="28">
        <f>SUM(G32:J32)</f>
        <v>0</v>
      </c>
    </row>
    <row r="33" spans="1:11" s="24" customFormat="1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24" customFormat="1" ht="19.5" customHeight="1">
      <c r="A34" s="129" t="s">
        <v>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</row>
    <row r="35" spans="1:11" s="24" customFormat="1" ht="15">
      <c r="A35" s="130" t="s">
        <v>45</v>
      </c>
      <c r="B35" s="131" t="s">
        <v>120</v>
      </c>
      <c r="C35" s="131"/>
      <c r="D35" s="131"/>
      <c r="E35" s="131"/>
      <c r="F35" s="131"/>
      <c r="G35" s="131" t="s">
        <v>121</v>
      </c>
      <c r="H35" s="131"/>
      <c r="I35" s="131"/>
      <c r="J35" s="131"/>
      <c r="K35" s="131"/>
    </row>
    <row r="36" spans="1:11" s="24" customFormat="1" ht="15">
      <c r="A36" s="130"/>
      <c r="B36" s="41" t="str">
        <f>+B28</f>
        <v>I квартал</v>
      </c>
      <c r="C36" s="43" t="str">
        <f t="shared" ref="C36:K36" si="6">+C28</f>
        <v>II квартал</v>
      </c>
      <c r="D36" s="43" t="str">
        <f t="shared" si="6"/>
        <v>III квартал</v>
      </c>
      <c r="E36" s="43" t="str">
        <f t="shared" si="6"/>
        <v>декабрь</v>
      </c>
      <c r="F36" s="43" t="str">
        <f t="shared" si="6"/>
        <v>год</v>
      </c>
      <c r="G36" s="43" t="str">
        <f t="shared" si="6"/>
        <v>I квартал</v>
      </c>
      <c r="H36" s="43" t="str">
        <f t="shared" si="6"/>
        <v>II квартал</v>
      </c>
      <c r="I36" s="43" t="str">
        <f t="shared" si="6"/>
        <v>III квартал</v>
      </c>
      <c r="J36" s="43" t="str">
        <f t="shared" si="6"/>
        <v>декабрь</v>
      </c>
      <c r="K36" s="43" t="str">
        <f t="shared" si="6"/>
        <v>год</v>
      </c>
    </row>
    <row r="37" spans="1:11" s="24" customFormat="1" ht="15">
      <c r="A37" s="23" t="s">
        <v>4</v>
      </c>
      <c r="B37" s="26">
        <v>0</v>
      </c>
      <c r="C37" s="26">
        <v>0</v>
      </c>
      <c r="D37" s="26">
        <v>0</v>
      </c>
      <c r="E37" s="26">
        <v>0</v>
      </c>
      <c r="F37" s="26">
        <f>SUM(B37:E37)</f>
        <v>0</v>
      </c>
      <c r="G37" s="26">
        <f>+G29</f>
        <v>0</v>
      </c>
      <c r="H37" s="26">
        <f t="shared" ref="H37:I37" si="7">+H29</f>
        <v>0</v>
      </c>
      <c r="I37" s="26">
        <f t="shared" si="7"/>
        <v>0</v>
      </c>
      <c r="J37" s="26">
        <v>0</v>
      </c>
      <c r="K37" s="26">
        <f>SUM(G37:J37)</f>
        <v>0</v>
      </c>
    </row>
    <row r="38" spans="1:11" s="24" customFormat="1" ht="15">
      <c r="A38" s="23" t="s">
        <v>5</v>
      </c>
      <c r="B38" s="26">
        <v>0</v>
      </c>
      <c r="C38" s="26">
        <v>0</v>
      </c>
      <c r="D38" s="26">
        <v>0</v>
      </c>
      <c r="E38" s="26">
        <v>0</v>
      </c>
      <c r="F38" s="26">
        <f>SUM(B38:E38)</f>
        <v>0</v>
      </c>
      <c r="G38" s="26">
        <v>0</v>
      </c>
      <c r="H38" s="26">
        <f t="shared" ref="H38:I38" si="8">+H30</f>
        <v>0</v>
      </c>
      <c r="I38" s="26">
        <f t="shared" si="8"/>
        <v>0</v>
      </c>
      <c r="J38" s="26">
        <v>0</v>
      </c>
      <c r="K38" s="26">
        <f>SUM(G38:J38)</f>
        <v>0</v>
      </c>
    </row>
    <row r="39" spans="1:11" s="24" customFormat="1" ht="15">
      <c r="A39" s="23" t="s">
        <v>6</v>
      </c>
      <c r="B39" s="26">
        <v>0</v>
      </c>
      <c r="C39" s="26">
        <v>0</v>
      </c>
      <c r="D39" s="26">
        <v>0</v>
      </c>
      <c r="E39" s="26">
        <v>0</v>
      </c>
      <c r="F39" s="26">
        <f>SUM(B39:E39)</f>
        <v>0</v>
      </c>
      <c r="G39" s="26">
        <v>0</v>
      </c>
      <c r="H39" s="26">
        <f t="shared" ref="H39:I39" si="9">+H31</f>
        <v>0</v>
      </c>
      <c r="I39" s="26">
        <f t="shared" si="9"/>
        <v>0</v>
      </c>
      <c r="J39" s="26">
        <v>0</v>
      </c>
      <c r="K39" s="26">
        <f>SUM(G39:J39)</f>
        <v>0</v>
      </c>
    </row>
    <row r="40" spans="1:11" s="24" customFormat="1" ht="15">
      <c r="A40" s="27" t="s">
        <v>46</v>
      </c>
      <c r="B40" s="28">
        <f>SUM(B37:B39)</f>
        <v>0</v>
      </c>
      <c r="C40" s="28">
        <f>SUM(C37:C39)</f>
        <v>0</v>
      </c>
      <c r="D40" s="28">
        <f>SUM(D37:D39)</f>
        <v>0</v>
      </c>
      <c r="E40" s="28">
        <f>SUM(E37:E39)</f>
        <v>0</v>
      </c>
      <c r="F40" s="28">
        <f>SUM(B40:E40)</f>
        <v>0</v>
      </c>
      <c r="G40" s="28">
        <f>SUM(G37:G39)</f>
        <v>0</v>
      </c>
      <c r="H40" s="28">
        <f>SUM(H37:H39)</f>
        <v>0</v>
      </c>
      <c r="I40" s="28">
        <f>SUM(I37:I39)</f>
        <v>0</v>
      </c>
      <c r="J40" s="28">
        <f>SUM(J37:J39)</f>
        <v>0</v>
      </c>
      <c r="K40" s="28">
        <f>SUM(G40:J40)</f>
        <v>0</v>
      </c>
    </row>
  </sheetData>
  <mergeCells count="17">
    <mergeCell ref="A27:A28"/>
    <mergeCell ref="B27:F27"/>
    <mergeCell ref="G27:K27"/>
    <mergeCell ref="A34:K34"/>
    <mergeCell ref="A35:A36"/>
    <mergeCell ref="B35:F35"/>
    <mergeCell ref="G35:K35"/>
    <mergeCell ref="A1:D1"/>
    <mergeCell ref="B18:F18"/>
    <mergeCell ref="A26:K26"/>
    <mergeCell ref="A24:F24"/>
    <mergeCell ref="A2:F2"/>
    <mergeCell ref="B19:F19"/>
    <mergeCell ref="B20:F20"/>
    <mergeCell ref="B16:F16"/>
    <mergeCell ref="B17:F17"/>
    <mergeCell ref="B15:F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K26" sqref="K26"/>
    </sheetView>
  </sheetViews>
  <sheetFormatPr defaultRowHeight="15"/>
  <cols>
    <col min="1" max="1" width="45.5703125" style="24" customWidth="1"/>
    <col min="2" max="2" width="10.42578125" style="24" customWidth="1"/>
    <col min="3" max="3" width="13.42578125" style="24" customWidth="1"/>
    <col min="4" max="4" width="15" style="24" customWidth="1"/>
    <col min="5" max="16384" width="9.140625" style="24"/>
  </cols>
  <sheetData>
    <row r="1" spans="1:6" customFormat="1" ht="20.100000000000001" customHeight="1">
      <c r="A1" s="132" t="s">
        <v>51</v>
      </c>
      <c r="B1" s="132"/>
      <c r="C1" s="132"/>
      <c r="D1" s="132"/>
      <c r="E1" s="132"/>
      <c r="F1" s="11"/>
    </row>
    <row r="2" spans="1:6" customFormat="1" ht="20.100000000000001" customHeight="1">
      <c r="A2" s="134" t="s">
        <v>52</v>
      </c>
      <c r="B2" s="134"/>
      <c r="C2" s="42" t="str">
        <f>+'1)'!G24</f>
        <v>декабрь</v>
      </c>
      <c r="D2" s="49" t="str">
        <f>+'1)'!H24</f>
        <v>2015 г.</v>
      </c>
      <c r="E2" s="42"/>
      <c r="F2" s="11"/>
    </row>
    <row r="3" spans="1:6" customFormat="1" ht="31.5" customHeight="1">
      <c r="A3" s="42"/>
      <c r="B3" s="42"/>
      <c r="C3" s="42"/>
      <c r="D3" s="42"/>
      <c r="E3" s="42"/>
      <c r="F3" s="11"/>
    </row>
    <row r="4" spans="1:6" customFormat="1" ht="12.75">
      <c r="A4" s="133" t="s">
        <v>28</v>
      </c>
      <c r="B4" s="133"/>
      <c r="C4" s="133"/>
      <c r="D4" s="133"/>
      <c r="E4" s="133"/>
      <c r="F4" s="8"/>
    </row>
    <row r="5" spans="1:6" customFormat="1" ht="12.75">
      <c r="A5" s="12"/>
      <c r="B5" s="13"/>
      <c r="C5" s="13"/>
      <c r="D5" s="13"/>
      <c r="E5" s="13"/>
      <c r="F5" s="8"/>
    </row>
    <row r="6" spans="1:6" s="22" customFormat="1" ht="25.5">
      <c r="A6" s="21" t="s">
        <v>29</v>
      </c>
      <c r="B6" s="21" t="s">
        <v>30</v>
      </c>
      <c r="C6" s="21" t="s">
        <v>31</v>
      </c>
      <c r="D6" s="21" t="s">
        <v>32</v>
      </c>
      <c r="E6" s="21" t="s">
        <v>33</v>
      </c>
    </row>
    <row r="7" spans="1:6" s="8" customFormat="1" ht="15" customHeight="1">
      <c r="A7" s="89" t="s">
        <v>34</v>
      </c>
      <c r="B7" s="89"/>
      <c r="C7" s="89"/>
      <c r="D7" s="89"/>
      <c r="E7" s="89"/>
    </row>
    <row r="8" spans="1:6" s="8" customFormat="1" ht="15" customHeight="1">
      <c r="A8" s="100" t="s">
        <v>128</v>
      </c>
      <c r="B8" s="101" t="s">
        <v>124</v>
      </c>
      <c r="C8" s="102">
        <v>42353</v>
      </c>
      <c r="D8" s="102">
        <v>42353</v>
      </c>
      <c r="E8" s="103">
        <v>32.799999999999997</v>
      </c>
    </row>
    <row r="9" spans="1:6" s="8" customFormat="1" ht="15" customHeight="1">
      <c r="A9" s="100" t="s">
        <v>129</v>
      </c>
      <c r="B9" s="101" t="s">
        <v>124</v>
      </c>
      <c r="C9" s="102">
        <v>42342</v>
      </c>
      <c r="D9" s="102">
        <v>42342</v>
      </c>
      <c r="E9" s="103">
        <v>16</v>
      </c>
    </row>
    <row r="10" spans="1:6" s="8" customFormat="1" ht="15" customHeight="1">
      <c r="A10" s="90"/>
      <c r="B10" s="93"/>
      <c r="C10" s="92"/>
      <c r="D10" s="92"/>
      <c r="E10" s="93"/>
    </row>
    <row r="11" spans="1:6" s="8" customFormat="1" ht="15" customHeight="1">
      <c r="A11" s="89" t="s">
        <v>35</v>
      </c>
      <c r="B11" s="89"/>
      <c r="C11" s="89"/>
      <c r="D11" s="89"/>
      <c r="E11" s="89"/>
    </row>
    <row r="12" spans="1:6" s="8" customFormat="1" ht="15" customHeight="1">
      <c r="A12" s="90"/>
      <c r="B12" s="91"/>
      <c r="C12" s="91"/>
      <c r="D12" s="91"/>
      <c r="E12" s="94"/>
    </row>
    <row r="13" spans="1:6" s="8" customFormat="1" ht="15" customHeight="1">
      <c r="A13" s="95" t="s">
        <v>36</v>
      </c>
      <c r="B13" s="91"/>
      <c r="C13" s="91"/>
      <c r="D13" s="91"/>
      <c r="E13" s="94"/>
    </row>
    <row r="14" spans="1:6" s="8" customFormat="1" ht="15" customHeight="1">
      <c r="A14" s="90"/>
      <c r="B14" s="91"/>
      <c r="C14" s="92"/>
      <c r="D14" s="92"/>
      <c r="E14" s="96"/>
    </row>
    <row r="15" spans="1:6" s="8" customFormat="1" ht="15" customHeight="1">
      <c r="A15" s="90"/>
      <c r="B15" s="91"/>
      <c r="C15" s="92"/>
      <c r="D15" s="92"/>
      <c r="E15" s="96"/>
    </row>
    <row r="16" spans="1:6" s="8" customFormat="1" ht="15" customHeight="1">
      <c r="A16" s="97" t="s">
        <v>37</v>
      </c>
      <c r="B16" s="91"/>
      <c r="C16" s="91"/>
      <c r="D16" s="91"/>
      <c r="E16" s="98"/>
    </row>
    <row r="17" spans="1:5" s="8" customFormat="1" ht="15" customHeight="1">
      <c r="A17" s="104" t="s">
        <v>130</v>
      </c>
      <c r="B17" s="101" t="s">
        <v>124</v>
      </c>
      <c r="C17" s="102">
        <v>42346</v>
      </c>
      <c r="D17" s="102">
        <v>42347</v>
      </c>
      <c r="E17" s="103">
        <v>32.799999999999997</v>
      </c>
    </row>
    <row r="18" spans="1:5">
      <c r="A18" s="104" t="s">
        <v>131</v>
      </c>
      <c r="B18" s="101" t="s">
        <v>124</v>
      </c>
      <c r="C18" s="102">
        <v>42348</v>
      </c>
      <c r="D18" s="102">
        <v>42348</v>
      </c>
      <c r="E18" s="103">
        <v>28.8</v>
      </c>
    </row>
    <row r="19" spans="1:5">
      <c r="A19" s="104" t="s">
        <v>130</v>
      </c>
      <c r="B19" s="101" t="s">
        <v>124</v>
      </c>
      <c r="C19" s="102">
        <v>42366</v>
      </c>
      <c r="D19" s="102">
        <v>42366</v>
      </c>
      <c r="E19" s="103">
        <v>32.799999999999997</v>
      </c>
    </row>
    <row r="20" spans="1:5">
      <c r="A20" s="104" t="s">
        <v>132</v>
      </c>
      <c r="B20" s="101" t="s">
        <v>124</v>
      </c>
      <c r="C20" s="102">
        <v>42348</v>
      </c>
      <c r="D20" s="102">
        <v>42348</v>
      </c>
      <c r="E20" s="103">
        <v>8.8000000000000007</v>
      </c>
    </row>
  </sheetData>
  <mergeCells count="3">
    <mergeCell ref="A1:E1"/>
    <mergeCell ref="A4:E4"/>
    <mergeCell ref="A2:B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Normal="100" workbookViewId="0">
      <selection activeCell="G31" sqref="G31"/>
    </sheetView>
  </sheetViews>
  <sheetFormatPr defaultRowHeight="12.75"/>
  <cols>
    <col min="1" max="1" width="4" customWidth="1"/>
    <col min="2" max="2" width="17.7109375" customWidth="1"/>
    <col min="3" max="3" width="12.7109375" customWidth="1"/>
    <col min="5" max="5" width="10" customWidth="1"/>
    <col min="6" max="6" width="18" customWidth="1"/>
    <col min="7" max="7" width="17.85546875" customWidth="1"/>
    <col min="8" max="8" width="35.5703125" customWidth="1"/>
  </cols>
  <sheetData>
    <row r="2" spans="1:8" ht="20.100000000000001" customHeight="1">
      <c r="A2" s="135" t="s">
        <v>54</v>
      </c>
      <c r="B2" s="135"/>
      <c r="C2" s="135"/>
      <c r="D2" s="135"/>
      <c r="E2" s="135"/>
      <c r="F2" s="135"/>
      <c r="G2" s="135"/>
      <c r="H2" s="135"/>
    </row>
    <row r="3" spans="1:8" ht="20.100000000000001" customHeight="1">
      <c r="A3" s="145" t="s">
        <v>53</v>
      </c>
      <c r="B3" s="145"/>
      <c r="C3" s="145"/>
      <c r="D3" s="145"/>
      <c r="E3" s="145"/>
      <c r="F3" s="44" t="str">
        <f>+'2)'!C2</f>
        <v>декабрь</v>
      </c>
      <c r="G3" s="50" t="str">
        <f>+'2)'!D2</f>
        <v>2015 г.</v>
      </c>
      <c r="H3" s="44"/>
    </row>
    <row r="4" spans="1:8" ht="12" customHeight="1">
      <c r="A4" s="19"/>
      <c r="B4" s="19"/>
      <c r="C4" s="19"/>
      <c r="D4" s="19"/>
      <c r="E4" s="19"/>
      <c r="F4" s="19"/>
      <c r="G4" s="19"/>
      <c r="H4" s="19"/>
    </row>
    <row r="5" spans="1:8" ht="15">
      <c r="A5" s="136" t="s">
        <v>8</v>
      </c>
      <c r="B5" s="136"/>
      <c r="C5" s="136"/>
      <c r="D5" s="136"/>
      <c r="E5" s="136"/>
      <c r="F5" s="136"/>
      <c r="G5" s="136"/>
      <c r="H5" s="136"/>
    </row>
    <row r="6" spans="1:8" ht="78" customHeight="1">
      <c r="A6" s="137" t="s">
        <v>9</v>
      </c>
      <c r="B6" s="137" t="s">
        <v>10</v>
      </c>
      <c r="C6" s="137" t="s">
        <v>11</v>
      </c>
      <c r="D6" s="139" t="s">
        <v>12</v>
      </c>
      <c r="E6" s="140"/>
      <c r="F6" s="141" t="s">
        <v>13</v>
      </c>
      <c r="G6" s="142"/>
      <c r="H6" s="143" t="s">
        <v>14</v>
      </c>
    </row>
    <row r="7" spans="1:8" ht="75.75" customHeight="1">
      <c r="A7" s="138"/>
      <c r="B7" s="138"/>
      <c r="C7" s="138"/>
      <c r="D7" s="29" t="s">
        <v>15</v>
      </c>
      <c r="E7" s="29" t="s">
        <v>16</v>
      </c>
      <c r="F7" s="30" t="s">
        <v>17</v>
      </c>
      <c r="G7" s="30" t="s">
        <v>18</v>
      </c>
      <c r="H7" s="144"/>
    </row>
    <row r="8" spans="1:8" ht="20.100000000000001" customHeight="1">
      <c r="A8" s="1">
        <v>1</v>
      </c>
      <c r="B8" s="1" t="s">
        <v>19</v>
      </c>
      <c r="C8" s="1" t="s">
        <v>20</v>
      </c>
      <c r="D8" s="1">
        <v>10</v>
      </c>
      <c r="E8" s="2">
        <v>10</v>
      </c>
      <c r="F8" s="15">
        <v>10.3</v>
      </c>
      <c r="G8" s="15">
        <v>10.3</v>
      </c>
      <c r="H8" s="15">
        <v>10.3</v>
      </c>
    </row>
    <row r="9" spans="1:8" ht="20.100000000000001" customHeight="1">
      <c r="A9" s="1">
        <v>2</v>
      </c>
      <c r="B9" s="1" t="s">
        <v>4</v>
      </c>
      <c r="C9" s="1" t="s">
        <v>21</v>
      </c>
      <c r="D9" s="1">
        <v>31.5</v>
      </c>
      <c r="E9" s="3">
        <v>40</v>
      </c>
      <c r="F9" s="15">
        <v>48.1</v>
      </c>
      <c r="G9" s="15">
        <v>48.1</v>
      </c>
      <c r="H9" s="15">
        <v>48.1</v>
      </c>
    </row>
    <row r="10" spans="1:8" ht="20.100000000000001" customHeight="1">
      <c r="A10" s="1">
        <v>3</v>
      </c>
      <c r="B10" s="1" t="s">
        <v>5</v>
      </c>
      <c r="C10" s="1" t="s">
        <v>22</v>
      </c>
      <c r="D10" s="1">
        <v>80</v>
      </c>
      <c r="E10" s="3">
        <v>63</v>
      </c>
      <c r="F10" s="15">
        <v>109.5</v>
      </c>
      <c r="G10" s="15">
        <v>109.5</v>
      </c>
      <c r="H10" s="15">
        <v>109.5</v>
      </c>
    </row>
    <row r="11" spans="1:8" ht="15">
      <c r="A11" s="4"/>
      <c r="B11" s="4"/>
      <c r="C11" s="4"/>
      <c r="D11" s="4"/>
      <c r="E11" s="5">
        <f>SUM(D8:E10)</f>
        <v>234.5</v>
      </c>
      <c r="F11" s="6">
        <f>SUM(F8:F10)</f>
        <v>167.9</v>
      </c>
      <c r="G11" s="4"/>
      <c r="H11" s="4"/>
    </row>
  </sheetData>
  <mergeCells count="9">
    <mergeCell ref="A2:H2"/>
    <mergeCell ref="A5:H5"/>
    <mergeCell ref="A6:A7"/>
    <mergeCell ref="B6:B7"/>
    <mergeCell ref="C6:C7"/>
    <mergeCell ref="D6:E6"/>
    <mergeCell ref="F6:G6"/>
    <mergeCell ref="H6:H7"/>
    <mergeCell ref="A3:E3"/>
  </mergeCells>
  <phoneticPr fontId="0" type="noConversion"/>
  <pageMargins left="0.75" right="0.75" top="1" bottom="1" header="0.5" footer="0.5"/>
  <pageSetup paperSize="9" scale="71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topLeftCell="A19" workbookViewId="0">
      <selection activeCell="G31" sqref="G31"/>
    </sheetView>
  </sheetViews>
  <sheetFormatPr defaultRowHeight="12.75"/>
  <cols>
    <col min="1" max="1" width="9.140625" customWidth="1"/>
    <col min="8" max="9" width="12.7109375" customWidth="1"/>
    <col min="10" max="10" width="10.7109375" customWidth="1"/>
    <col min="11" max="11" width="11.140625" customWidth="1"/>
  </cols>
  <sheetData>
    <row r="2" spans="1:12" ht="15.75">
      <c r="A2" s="146" t="s">
        <v>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5" customHeight="1">
      <c r="A4" s="148" t="s">
        <v>38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s="63" customFormat="1" ht="15" customHeight="1">
      <c r="A5" s="149" t="s">
        <v>81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06.5" customHeight="1">
      <c r="A6" s="150" t="s">
        <v>82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30" customHeight="1">
      <c r="A7" s="150" t="s">
        <v>83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ht="30" customHeight="1">
      <c r="A8" s="150" t="s">
        <v>94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2" ht="15" customHeight="1">
      <c r="A9" s="1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" customHeight="1">
      <c r="A10" s="148" t="s">
        <v>39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s="24" customFormat="1" ht="78" customHeight="1">
      <c r="A11" s="151" t="s">
        <v>75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s="24" customFormat="1" ht="45.75" customHeight="1">
      <c r="A12" s="151" t="s">
        <v>40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</row>
    <row r="13" spans="1:12" s="24" customFormat="1" ht="31.5" customHeight="1">
      <c r="A13" s="152" t="s">
        <v>76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12" s="24" customFormat="1" ht="48.75" customHeight="1">
      <c r="A14" s="151" t="s">
        <v>77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</row>
    <row r="15" spans="1:12" s="24" customFormat="1" ht="45" customHeight="1">
      <c r="A15" s="151" t="s">
        <v>78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spans="1:12" s="24" customFormat="1" ht="15">
      <c r="A16" s="151" t="s">
        <v>79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1:12" s="24" customFormat="1" ht="75.75" customHeight="1">
      <c r="A17" s="154" t="s">
        <v>95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</row>
    <row r="18" spans="1:12" s="24" customFormat="1" ht="33" customHeight="1">
      <c r="A18" s="151" t="s">
        <v>80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</row>
    <row r="19" spans="1:12" s="24" customFormat="1" ht="66.75" customHeight="1">
      <c r="A19" s="151" t="s">
        <v>96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  <row r="24" spans="1:12" ht="15">
      <c r="A24" s="153" t="s">
        <v>74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62" t="s">
        <v>73</v>
      </c>
    </row>
    <row r="26" spans="1:12" ht="15">
      <c r="A26" s="153" t="s">
        <v>85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62" t="s">
        <v>86</v>
      </c>
    </row>
  </sheetData>
  <mergeCells count="19">
    <mergeCell ref="A26:K26"/>
    <mergeCell ref="A24:K24"/>
    <mergeCell ref="A19:L19"/>
    <mergeCell ref="A18:L18"/>
    <mergeCell ref="A16:L16"/>
    <mergeCell ref="A17:L17"/>
    <mergeCell ref="A14:L14"/>
    <mergeCell ref="A15:L15"/>
    <mergeCell ref="A11:L11"/>
    <mergeCell ref="A12:L12"/>
    <mergeCell ref="A13:L13"/>
    <mergeCell ref="A2:L2"/>
    <mergeCell ref="A3:L3"/>
    <mergeCell ref="A10:L10"/>
    <mergeCell ref="A5:L5"/>
    <mergeCell ref="A6:L6"/>
    <mergeCell ref="A7:L7"/>
    <mergeCell ref="A8:L8"/>
    <mergeCell ref="A4:L4"/>
  </mergeCells>
  <hyperlinks>
    <hyperlink ref="L24" r:id="rId1"/>
    <hyperlink ref="L26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G31" sqref="G31"/>
    </sheetView>
  </sheetViews>
  <sheetFormatPr defaultRowHeight="15.75"/>
  <cols>
    <col min="1" max="16384" width="9.140625" style="38"/>
  </cols>
  <sheetData>
    <row r="2" spans="1:10" ht="31.5" customHeight="1">
      <c r="A2" s="155" t="s">
        <v>42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>
      <c r="A3" s="39"/>
    </row>
    <row r="4" spans="1:10">
      <c r="A4" s="38" t="s">
        <v>41</v>
      </c>
    </row>
    <row r="6" spans="1:10">
      <c r="A6" s="38" t="s">
        <v>55</v>
      </c>
    </row>
  </sheetData>
  <mergeCells count="1">
    <mergeCell ref="A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opLeftCell="A10" workbookViewId="0">
      <selection activeCell="G31" sqref="G31"/>
    </sheetView>
  </sheetViews>
  <sheetFormatPr defaultRowHeight="12.75"/>
  <cols>
    <col min="1" max="1" width="7.42578125" customWidth="1"/>
    <col min="2" max="2" width="36.7109375" customWidth="1"/>
    <col min="3" max="3" width="11.85546875" customWidth="1"/>
    <col min="4" max="4" width="13.28515625" customWidth="1"/>
    <col min="5" max="5" width="29.7109375" customWidth="1"/>
  </cols>
  <sheetData>
    <row r="1" spans="1:8" ht="15" customHeight="1">
      <c r="A1" s="135" t="s">
        <v>57</v>
      </c>
      <c r="B1" s="135"/>
      <c r="C1" s="135"/>
      <c r="D1" s="135"/>
      <c r="E1" s="135"/>
      <c r="F1" s="40"/>
      <c r="G1" s="40"/>
      <c r="H1" s="40"/>
    </row>
    <row r="2" spans="1:8" ht="15" customHeight="1">
      <c r="A2" s="145" t="s">
        <v>56</v>
      </c>
      <c r="B2" s="145"/>
      <c r="C2" s="145"/>
      <c r="D2" s="44" t="str">
        <f>+'3)'!F3</f>
        <v>декабрь</v>
      </c>
      <c r="E2" s="50" t="str">
        <f>+'3)'!G3</f>
        <v>2015 г.</v>
      </c>
      <c r="F2" s="40"/>
      <c r="G2" s="40"/>
      <c r="H2" s="40"/>
    </row>
    <row r="4" spans="1:8" ht="12.75" customHeight="1">
      <c r="A4" s="157" t="s">
        <v>9</v>
      </c>
      <c r="B4" s="157" t="s">
        <v>10</v>
      </c>
      <c r="C4" s="157" t="s">
        <v>43</v>
      </c>
      <c r="D4" s="159" t="s">
        <v>47</v>
      </c>
      <c r="E4" s="159"/>
    </row>
    <row r="5" spans="1:8" ht="12.75" customHeight="1">
      <c r="A5" s="158"/>
      <c r="B5" s="158"/>
      <c r="C5" s="158"/>
      <c r="D5" s="159"/>
      <c r="E5" s="159"/>
    </row>
    <row r="6" spans="1:8">
      <c r="A6" s="70">
        <v>1</v>
      </c>
      <c r="B6" s="71" t="s">
        <v>67</v>
      </c>
      <c r="C6" s="72">
        <f>+C7+C8+C9</f>
        <v>0</v>
      </c>
      <c r="D6" s="160"/>
      <c r="E6" s="160"/>
    </row>
    <row r="7" spans="1:8">
      <c r="A7" s="68" t="s">
        <v>69</v>
      </c>
      <c r="B7" s="69" t="s">
        <v>101</v>
      </c>
      <c r="C7" s="73">
        <v>0</v>
      </c>
      <c r="D7" s="161"/>
      <c r="E7" s="161"/>
    </row>
    <row r="8" spans="1:8" ht="43.5" customHeight="1">
      <c r="A8" s="68" t="s">
        <v>70</v>
      </c>
      <c r="B8" s="69" t="s">
        <v>72</v>
      </c>
      <c r="C8" s="73">
        <v>0</v>
      </c>
      <c r="D8" s="161"/>
      <c r="E8" s="161"/>
    </row>
    <row r="9" spans="1:8" ht="53.25" customHeight="1">
      <c r="A9" s="68" t="s">
        <v>71</v>
      </c>
      <c r="B9" s="69" t="s">
        <v>68</v>
      </c>
      <c r="C9" s="73">
        <v>0</v>
      </c>
      <c r="D9" s="161"/>
      <c r="E9" s="161"/>
    </row>
    <row r="10" spans="1:8">
      <c r="A10" s="70">
        <v>2</v>
      </c>
      <c r="B10" s="71" t="s">
        <v>125</v>
      </c>
      <c r="C10" s="72"/>
      <c r="D10" s="160"/>
      <c r="E10" s="160"/>
    </row>
    <row r="11" spans="1:8">
      <c r="A11" s="68" t="s">
        <v>98</v>
      </c>
      <c r="B11" s="69" t="s">
        <v>101</v>
      </c>
      <c r="C11" s="73"/>
      <c r="D11" s="161"/>
      <c r="E11" s="161"/>
    </row>
    <row r="12" spans="1:8" ht="43.5" customHeight="1">
      <c r="A12" s="68" t="s">
        <v>99</v>
      </c>
      <c r="B12" s="69" t="s">
        <v>72</v>
      </c>
      <c r="C12" s="73">
        <v>0</v>
      </c>
      <c r="D12" s="161"/>
      <c r="E12" s="161"/>
    </row>
    <row r="13" spans="1:8" ht="53.25" customHeight="1">
      <c r="A13" s="68" t="s">
        <v>100</v>
      </c>
      <c r="B13" s="69" t="s">
        <v>68</v>
      </c>
      <c r="C13" s="73"/>
      <c r="D13" s="161"/>
      <c r="E13" s="161"/>
    </row>
    <row r="14" spans="1:8" s="63" customFormat="1" ht="25.5">
      <c r="A14" s="70">
        <v>2</v>
      </c>
      <c r="B14" s="71" t="s">
        <v>106</v>
      </c>
      <c r="C14" s="72">
        <f>+C15+C16+C17</f>
        <v>0</v>
      </c>
      <c r="D14" s="160"/>
      <c r="E14" s="160"/>
    </row>
    <row r="15" spans="1:8">
      <c r="A15" s="68" t="s">
        <v>98</v>
      </c>
      <c r="B15" s="69" t="s">
        <v>101</v>
      </c>
      <c r="C15" s="73">
        <v>0</v>
      </c>
      <c r="D15" s="161"/>
      <c r="E15" s="161"/>
    </row>
    <row r="16" spans="1:8" ht="48.75" customHeight="1">
      <c r="A16" s="68" t="s">
        <v>99</v>
      </c>
      <c r="B16" s="69" t="s">
        <v>72</v>
      </c>
      <c r="C16" s="73">
        <v>0</v>
      </c>
      <c r="D16" s="161"/>
      <c r="E16" s="161"/>
    </row>
    <row r="17" spans="1:5" ht="57.75" customHeight="1">
      <c r="A17" s="68" t="s">
        <v>100</v>
      </c>
      <c r="B17" s="69" t="s">
        <v>68</v>
      </c>
      <c r="C17" s="73">
        <v>0</v>
      </c>
      <c r="D17" s="161"/>
      <c r="E17" s="161"/>
    </row>
    <row r="18" spans="1:5" s="63" customFormat="1" ht="25.5">
      <c r="A18" s="70">
        <v>3</v>
      </c>
      <c r="B18" s="71" t="s">
        <v>105</v>
      </c>
      <c r="C18" s="72">
        <f>+C19+C20+C21</f>
        <v>0</v>
      </c>
      <c r="D18" s="160"/>
      <c r="E18" s="160"/>
    </row>
    <row r="19" spans="1:5">
      <c r="A19" s="68" t="s">
        <v>102</v>
      </c>
      <c r="B19" s="69" t="s">
        <v>101</v>
      </c>
      <c r="C19" s="73">
        <v>0</v>
      </c>
      <c r="D19" s="161"/>
      <c r="E19" s="161"/>
    </row>
    <row r="20" spans="1:5" ht="25.5">
      <c r="A20" s="68" t="s">
        <v>103</v>
      </c>
      <c r="B20" s="69" t="s">
        <v>72</v>
      </c>
      <c r="C20" s="73">
        <v>0</v>
      </c>
      <c r="D20" s="161"/>
      <c r="E20" s="161"/>
    </row>
    <row r="21" spans="1:5" ht="57.75" customHeight="1">
      <c r="A21" s="68" t="s">
        <v>104</v>
      </c>
      <c r="B21" s="69" t="s">
        <v>68</v>
      </c>
      <c r="C21" s="73">
        <v>0</v>
      </c>
      <c r="D21" s="161"/>
      <c r="E21" s="161"/>
    </row>
    <row r="23" spans="1:5" ht="38.25" customHeight="1">
      <c r="A23" s="156" t="s">
        <v>44</v>
      </c>
      <c r="B23" s="156"/>
      <c r="C23" s="156"/>
      <c r="D23" s="156"/>
      <c r="E23" s="156"/>
    </row>
  </sheetData>
  <mergeCells count="23">
    <mergeCell ref="D18:E18"/>
    <mergeCell ref="A1:E1"/>
    <mergeCell ref="A2:C2"/>
    <mergeCell ref="D10:E10"/>
    <mergeCell ref="D11:E11"/>
    <mergeCell ref="D12:E12"/>
    <mergeCell ref="D13:E13"/>
    <mergeCell ref="A23:E23"/>
    <mergeCell ref="A4:A5"/>
    <mergeCell ref="B4:B5"/>
    <mergeCell ref="C4:C5"/>
    <mergeCell ref="D4:E5"/>
    <mergeCell ref="D6:E6"/>
    <mergeCell ref="D7:E7"/>
    <mergeCell ref="D8:E8"/>
    <mergeCell ref="D9:E9"/>
    <mergeCell ref="D15:E15"/>
    <mergeCell ref="D17:E17"/>
    <mergeCell ref="D14:E14"/>
    <mergeCell ref="D19:E19"/>
    <mergeCell ref="D20:E20"/>
    <mergeCell ref="D21:E21"/>
    <mergeCell ref="D16:E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H21" sqref="H21"/>
    </sheetView>
  </sheetViews>
  <sheetFormatPr defaultColWidth="8.7109375" defaultRowHeight="11.45" customHeight="1"/>
  <cols>
    <col min="1" max="1" width="1.28515625" style="51" customWidth="1"/>
    <col min="2" max="2" width="50.140625" style="51" customWidth="1"/>
    <col min="3" max="3" width="13.7109375" style="51" customWidth="1"/>
    <col min="4" max="4" width="11.28515625" style="51" customWidth="1"/>
    <col min="5" max="5" width="16" style="51" customWidth="1"/>
  </cols>
  <sheetData>
    <row r="1" spans="1:6" s="51" customFormat="1" ht="38.25" customHeight="1">
      <c r="B1" s="155" t="s">
        <v>63</v>
      </c>
      <c r="C1" s="155"/>
      <c r="D1" s="155"/>
      <c r="E1" s="155"/>
    </row>
    <row r="2" spans="1:6" s="51" customFormat="1" ht="21" customHeight="1">
      <c r="B2" s="53" t="s">
        <v>64</v>
      </c>
      <c r="C2" s="99" t="str">
        <f>+'6)'!$D$2</f>
        <v>декабрь</v>
      </c>
      <c r="D2" s="52" t="str">
        <f>+'6)'!$E$2</f>
        <v>2015 г.</v>
      </c>
      <c r="E2" s="108" t="s">
        <v>87</v>
      </c>
      <c r="F2" s="107" t="s">
        <v>87</v>
      </c>
    </row>
    <row r="3" spans="1:6" ht="18" customHeight="1"/>
    <row r="4" spans="1:6" ht="20.100000000000001" customHeight="1">
      <c r="B4" s="54" t="s">
        <v>58</v>
      </c>
      <c r="C4" s="162" t="s">
        <v>90</v>
      </c>
      <c r="D4" s="162" t="s">
        <v>126</v>
      </c>
      <c r="E4" s="162" t="s">
        <v>84</v>
      </c>
    </row>
    <row r="5" spans="1:6" ht="20.100000000000001" customHeight="1">
      <c r="B5" s="54" t="s">
        <v>59</v>
      </c>
      <c r="C5" s="162"/>
      <c r="D5" s="162"/>
      <c r="E5" s="162"/>
    </row>
    <row r="6" spans="1:6" ht="20.100000000000001" customHeight="1">
      <c r="B6" s="54" t="s">
        <v>60</v>
      </c>
      <c r="C6" s="162"/>
      <c r="D6" s="162"/>
      <c r="E6" s="162"/>
    </row>
    <row r="7" spans="1:6" ht="20.100000000000001" customHeight="1">
      <c r="B7" s="55" t="s">
        <v>61</v>
      </c>
      <c r="C7" s="55"/>
      <c r="D7" s="56"/>
      <c r="E7" s="57"/>
    </row>
    <row r="8" spans="1:6" ht="20.100000000000001" customHeight="1">
      <c r="B8" s="58" t="s">
        <v>62</v>
      </c>
      <c r="C8" s="58"/>
      <c r="D8" s="59"/>
      <c r="E8" s="60"/>
    </row>
    <row r="9" spans="1:6" ht="20.100000000000001" customHeight="1">
      <c r="B9" s="64" t="str">
        <f>CONCATENATE(C2,E2,D2)</f>
        <v>декабрь_2015 г.</v>
      </c>
      <c r="C9" s="105">
        <v>185816</v>
      </c>
      <c r="D9" s="106">
        <f>+E9/C9</f>
        <v>1.6646699961251992</v>
      </c>
      <c r="E9" s="59">
        <v>309322.32</v>
      </c>
    </row>
    <row r="11" spans="1:6" s="24" customFormat="1" ht="17.25" customHeight="1">
      <c r="A11" s="66"/>
      <c r="B11" s="66" t="s">
        <v>91</v>
      </c>
      <c r="C11" s="66"/>
      <c r="D11" s="66"/>
      <c r="E11" s="66"/>
    </row>
  </sheetData>
  <mergeCells count="4">
    <mergeCell ref="D4:D6"/>
    <mergeCell ref="E4:E6"/>
    <mergeCell ref="B1:E1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Информация для раскрытия</vt:lpstr>
      <vt:lpstr>1)</vt:lpstr>
      <vt:lpstr>2)</vt:lpstr>
      <vt:lpstr>3)</vt:lpstr>
      <vt:lpstr>4)</vt:lpstr>
      <vt:lpstr>5)</vt:lpstr>
      <vt:lpstr>6)</vt:lpstr>
      <vt:lpstr>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varnavskaya</cp:lastModifiedBy>
  <cp:lastPrinted>2013-11-13T08:33:25Z</cp:lastPrinted>
  <dcterms:created xsi:type="dcterms:W3CDTF">1996-10-08T23:32:33Z</dcterms:created>
  <dcterms:modified xsi:type="dcterms:W3CDTF">2016-01-14T10:47:00Z</dcterms:modified>
</cp:coreProperties>
</file>