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889" activeTab="11"/>
  </bookViews>
  <sheets>
    <sheet name="Общее" sheetId="1" r:id="rId1"/>
    <sheet name="1.1." sheetId="8" r:id="rId2"/>
    <sheet name="1.2." sheetId="9" r:id="rId3"/>
    <sheet name="1.3." sheetId="10" r:id="rId4"/>
    <sheet name="1.4." sheetId="12" r:id="rId5"/>
    <sheet name="2.1." sheetId="2" r:id="rId6"/>
    <sheet name="2.2." sheetId="3" r:id="rId7"/>
    <sheet name="3 - 3.2." sheetId="13" r:id="rId8"/>
    <sheet name="3.4." sheetId="4" r:id="rId9"/>
    <sheet name="4.1." sheetId="5" r:id="rId10"/>
    <sheet name="4.2." sheetId="14" r:id="rId11"/>
    <sheet name="4.3." sheetId="6" r:id="rId12"/>
    <sheet name="4.9." sheetId="7" r:id="rId13"/>
  </sheets>
  <externalReferences>
    <externalReference r:id="rId14"/>
  </externalReference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nscount" hidden="1">1</definedName>
    <definedName name="CHAR_V_0_4">[1]TEHSHEET!$AS$37:$AS$39</definedName>
    <definedName name="inn">[1]Титульный!$F$23</definedName>
    <definedName name="kpp">[1]Титульный!$F$24</definedName>
    <definedName name="logic">[1]TEHSHEET!$P$3:$P$4</definedName>
    <definedName name="month_list">[1]TEHSHEET!$F$1:$F$12</definedName>
    <definedName name="opfil_list">[1]TEHSHEET!$S$2:$S$41</definedName>
    <definedName name="org">[1]Титульный!$F$21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ROT_22">P3_PROT_22,P4_PROT_22,P5_PROT_22</definedName>
    <definedName name="region_name">[1]Титульный!$F$9</definedName>
    <definedName name="SAPBEXrevision" hidden="1">1</definedName>
    <definedName name="SAPBEXsysID" hidden="1">"BW2"</definedName>
    <definedName name="SAPBEXwbID" hidden="1">"479GSPMTNK9HM4ZSIVE5K2SH6"</definedName>
    <definedName name="spr_ssotv_napr_air">[1]TEHSHEET!$BF$8:$BG$23</definedName>
    <definedName name="spr_ssotv_napr_kabel">[1]TEHSHEET!$BK$8:$BL$23</definedName>
    <definedName name="TOTAL">P1_TOTAL,P2_TOTAL,P3_TOTAL,P4_TOTAL,P5_TOTAL</definedName>
    <definedName name="UE_NAME_ALL_PARAM">[1]TEHSHEET!$AV$7:$AV$40</definedName>
    <definedName name="UE_VALUE_1KM">[1]TEHSHEET!$AW$7:$AW$40</definedName>
    <definedName name="WS_01_DIC_base_operating">[1]TEHSHEET!$Z$3:$Z$10</definedName>
    <definedName name="WS_05_CHEK_SYSTEM_ERRORS_RANGE">#REF!</definedName>
    <definedName name="year">[1]Титульный!$F$12</definedName>
  </definedNames>
  <calcPr calcId="125725"/>
</workbook>
</file>

<file path=xl/calcChain.xml><?xml version="1.0" encoding="utf-8"?>
<calcChain xmlns="http://schemas.openxmlformats.org/spreadsheetml/2006/main">
  <c r="L7" i="5"/>
  <c r="M7"/>
  <c r="E25" i="2"/>
  <c r="E26"/>
  <c r="E27"/>
  <c r="D5" i="9" l="1"/>
  <c r="C5"/>
  <c r="T11" i="8"/>
  <c r="T12"/>
  <c r="K11" i="5"/>
  <c r="S23"/>
  <c r="R23"/>
  <c r="P23"/>
  <c r="O23"/>
  <c r="Q23" s="1"/>
  <c r="M23"/>
  <c r="L23"/>
  <c r="N23" s="1"/>
  <c r="J23"/>
  <c r="I23"/>
  <c r="G23"/>
  <c r="F23"/>
  <c r="D23"/>
  <c r="C23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Q27"/>
  <c r="Q26"/>
  <c r="Q25"/>
  <c r="Q24"/>
  <c r="Q22"/>
  <c r="Q21"/>
  <c r="Q20"/>
  <c r="Q19"/>
  <c r="Q18"/>
  <c r="Q17"/>
  <c r="Q16"/>
  <c r="Q15"/>
  <c r="Q14"/>
  <c r="Q13"/>
  <c r="Q12"/>
  <c r="Q11"/>
  <c r="Q10"/>
  <c r="Q9"/>
  <c r="Q8"/>
  <c r="Q7"/>
  <c r="N27"/>
  <c r="N26"/>
  <c r="N25"/>
  <c r="N24"/>
  <c r="N22"/>
  <c r="N21"/>
  <c r="N20"/>
  <c r="N19"/>
  <c r="N18"/>
  <c r="N17"/>
  <c r="N16"/>
  <c r="N15"/>
  <c r="N14"/>
  <c r="N13"/>
  <c r="N12"/>
  <c r="N11"/>
  <c r="N10"/>
  <c r="N9"/>
  <c r="N8"/>
  <c r="N7"/>
  <c r="K8"/>
  <c r="K9"/>
  <c r="K10"/>
  <c r="K12"/>
  <c r="K13"/>
  <c r="K14"/>
  <c r="K15"/>
  <c r="K16"/>
  <c r="K17"/>
  <c r="K18"/>
  <c r="K19"/>
  <c r="K20"/>
  <c r="K21"/>
  <c r="K22"/>
  <c r="K23"/>
  <c r="K24"/>
  <c r="K25"/>
  <c r="K26"/>
  <c r="K27"/>
  <c r="K7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7"/>
  <c r="N8" i="8"/>
  <c r="M8"/>
  <c r="L8"/>
  <c r="K8"/>
  <c r="J8"/>
  <c r="I8"/>
  <c r="H8"/>
  <c r="G8"/>
  <c r="F8"/>
  <c r="R8" s="1"/>
  <c r="E8"/>
  <c r="D8"/>
  <c r="S9"/>
  <c r="T9"/>
  <c r="S10"/>
  <c r="T10"/>
  <c r="S11"/>
  <c r="S12"/>
  <c r="Q9"/>
  <c r="R9"/>
  <c r="Q10"/>
  <c r="R10"/>
  <c r="Q11"/>
  <c r="R11"/>
  <c r="Q12"/>
  <c r="R12"/>
  <c r="O9"/>
  <c r="P9"/>
  <c r="O10"/>
  <c r="P10"/>
  <c r="O11"/>
  <c r="P11"/>
  <c r="O12"/>
  <c r="P12"/>
  <c r="P8"/>
  <c r="E8" i="12"/>
  <c r="E7"/>
  <c r="E6"/>
  <c r="E5"/>
  <c r="T8" i="8" l="1"/>
  <c r="H8" i="10"/>
  <c r="I8"/>
  <c r="H9"/>
  <c r="I9"/>
  <c r="I7"/>
  <c r="H7"/>
  <c r="E5" i="9" l="1"/>
  <c r="E7"/>
  <c r="E6"/>
  <c r="C8" i="8"/>
  <c r="O8" s="1"/>
  <c r="Q8"/>
  <c r="S8"/>
  <c r="E6" i="2"/>
  <c r="E7"/>
  <c r="E8"/>
  <c r="E9"/>
  <c r="E10"/>
  <c r="E11"/>
  <c r="E12"/>
  <c r="E13"/>
  <c r="E14"/>
  <c r="E15"/>
  <c r="E17"/>
  <c r="E18"/>
  <c r="E19"/>
  <c r="E20"/>
  <c r="P15" i="4" l="1"/>
  <c r="O15"/>
  <c r="M15"/>
  <c r="L15"/>
  <c r="J15"/>
  <c r="I15"/>
  <c r="K15" s="1"/>
  <c r="G15"/>
  <c r="F15"/>
  <c r="D15"/>
  <c r="C15"/>
  <c r="P9"/>
  <c r="O9"/>
  <c r="M9"/>
  <c r="L9"/>
  <c r="N9" s="1"/>
  <c r="J9"/>
  <c r="I9"/>
  <c r="K9" s="1"/>
  <c r="G9"/>
  <c r="F9"/>
  <c r="D9"/>
  <c r="S9" s="1"/>
  <c r="C9"/>
  <c r="R9" s="1"/>
  <c r="T9" s="1"/>
  <c r="R8"/>
  <c r="S8"/>
  <c r="R10"/>
  <c r="T10" s="1"/>
  <c r="S10"/>
  <c r="R11"/>
  <c r="T11" s="1"/>
  <c r="S11"/>
  <c r="R12"/>
  <c r="S12"/>
  <c r="R13"/>
  <c r="T13" s="1"/>
  <c r="S13"/>
  <c r="R14"/>
  <c r="S14"/>
  <c r="R16"/>
  <c r="S16"/>
  <c r="R17"/>
  <c r="T17" s="1"/>
  <c r="S17"/>
  <c r="S7"/>
  <c r="R7"/>
  <c r="T7" s="1"/>
  <c r="T8"/>
  <c r="T12"/>
  <c r="T14"/>
  <c r="T16"/>
  <c r="T18"/>
  <c r="Q8"/>
  <c r="Q9"/>
  <c r="Q10"/>
  <c r="Q11"/>
  <c r="Q12"/>
  <c r="Q13"/>
  <c r="Q14"/>
  <c r="Q15"/>
  <c r="Q16"/>
  <c r="Q17"/>
  <c r="Q18"/>
  <c r="Q7"/>
  <c r="N8"/>
  <c r="N10"/>
  <c r="N11"/>
  <c r="N12"/>
  <c r="N13"/>
  <c r="N14"/>
  <c r="N15"/>
  <c r="N16"/>
  <c r="N17"/>
  <c r="N18"/>
  <c r="N7"/>
  <c r="K8"/>
  <c r="K10"/>
  <c r="K11"/>
  <c r="K12"/>
  <c r="K13"/>
  <c r="K14"/>
  <c r="K16"/>
  <c r="K17"/>
  <c r="K18"/>
  <c r="K7"/>
  <c r="H18"/>
  <c r="H17"/>
  <c r="H16"/>
  <c r="H15"/>
  <c r="H14"/>
  <c r="H13"/>
  <c r="H12"/>
  <c r="H11"/>
  <c r="H10"/>
  <c r="H9"/>
  <c r="H8"/>
  <c r="H7"/>
  <c r="E8"/>
  <c r="E9"/>
  <c r="E11"/>
  <c r="E12"/>
  <c r="E13"/>
  <c r="E14"/>
  <c r="E15"/>
  <c r="E16"/>
  <c r="E17"/>
  <c r="E18"/>
  <c r="E7"/>
  <c r="E22" i="2"/>
  <c r="E23"/>
  <c r="E24"/>
  <c r="D21"/>
  <c r="C21"/>
  <c r="E21" s="1"/>
  <c r="D16"/>
  <c r="C16"/>
  <c r="E16" s="1"/>
  <c r="D11"/>
  <c r="C11"/>
  <c r="D6"/>
  <c r="C6"/>
  <c r="S15" i="4" l="1"/>
  <c r="R15"/>
  <c r="T15" s="1"/>
</calcChain>
</file>

<file path=xl/comments1.xml><?xml version="1.0" encoding="utf-8"?>
<comments xmlns="http://schemas.openxmlformats.org/spreadsheetml/2006/main">
  <authors>
    <author>Автор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максимальное число абонентов в периоде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максимальное число абонентов в периоде</t>
        </r>
      </text>
    </comment>
  </commentList>
</comments>
</file>

<file path=xl/sharedStrings.xml><?xml version="1.0" encoding="utf-8"?>
<sst xmlns="http://schemas.openxmlformats.org/spreadsheetml/2006/main" count="535" uniqueCount="264">
  <si>
    <t xml:space="preserve">Приложение N 7_x000D_
к Единым стандартам_x000D_
качества обслуживания сетевыми_x000D_
организациями потребителей_x000D_
услуг сетевых организаций_x000D_
</t>
  </si>
  <si>
    <t>Информация о качестве обслуживания потребителей</t>
  </si>
  <si>
    <t>N</t>
  </si>
  <si>
    <t>Показатель</t>
  </si>
  <si>
    <t>Значение показателя, годы</t>
  </si>
  <si>
    <t>ВН (110 кВ и выше)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</si>
  <si>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</si>
  <si>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</si>
  <si>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</si>
  <si>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color theme="1"/>
        <rFont val="Calibri"/>
        <family val="2"/>
        <charset val="204"/>
        <scheme val="minor"/>
      </rPr>
      <t>SAIDI</t>
    </r>
    <r>
      <rPr>
        <sz val="11"/>
        <color theme="1"/>
        <rFont val="Calibri"/>
        <family val="2"/>
        <charset val="204"/>
        <scheme val="minor"/>
      </rPr>
      <t>)</t>
    </r>
  </si>
  <si>
    <t>1.1</t>
  </si>
  <si>
    <t>1.2</t>
  </si>
  <si>
    <t>1.3</t>
  </si>
  <si>
    <t>1.4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</si>
  <si>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</t>
  </si>
  <si>
    <t>2.1</t>
  </si>
  <si>
    <t>2.2</t>
  </si>
  <si>
    <t>2.3</t>
  </si>
  <si>
    <t>2.4</t>
  </si>
  <si>
    <r>
      <t>Показатель средней частоты прекращений передачи электрической энергии (П</t>
    </r>
    <r>
      <rPr>
        <vertAlign val="subscript"/>
        <sz val="11"/>
        <color theme="1"/>
        <rFont val="Calibri"/>
        <family val="2"/>
        <charset val="204"/>
        <scheme val="minor"/>
      </rPr>
      <t>SAIFI</t>
    </r>
    <r>
      <rPr>
        <sz val="11"/>
        <color theme="1"/>
        <rFont val="Calibri"/>
        <family val="2"/>
        <charset val="204"/>
        <scheme val="minor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</si>
  <si>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1"/>
        <color theme="1"/>
        <rFont val="Calibri"/>
        <family val="2"/>
        <charset val="204"/>
        <scheme val="minor"/>
      </rPr>
      <t>SAIDI, план</t>
    </r>
    <r>
      <rPr>
        <sz val="11"/>
        <color theme="1"/>
        <rFont val="Calibri"/>
        <family val="2"/>
        <charset val="204"/>
        <scheme val="minor"/>
      </rPr>
      <t>)</t>
    </r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</si>
  <si>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</si>
  <si>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</si>
  <si>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</si>
  <si>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</si>
  <si>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</si>
  <si>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</si>
  <si>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</si>
  <si>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</si>
  <si>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</si>
  <si>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4.4</t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</si>
  <si>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1"/>
        <color theme="1"/>
        <rFont val="Calibri"/>
        <family val="2"/>
        <charset val="204"/>
        <scheme val="minor"/>
      </rPr>
      <t>SAIFI, план</t>
    </r>
    <r>
      <rPr>
        <sz val="11"/>
        <color theme="1"/>
        <rFont val="Calibri"/>
        <family val="2"/>
        <charset val="204"/>
        <scheme val="minor"/>
      </rPr>
      <t>)</t>
    </r>
  </si>
  <si>
    <t>5.1</t>
  </si>
  <si>
    <t>Динамика изменения показателя, %</t>
  </si>
  <si>
    <t>Структурная единица сетевой организации</t>
  </si>
  <si>
    <t>ВН</t>
  </si>
  <si>
    <t>СН1</t>
  </si>
  <si>
    <t>СН2</t>
  </si>
  <si>
    <t>НН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</si>
  <si>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</si>
  <si>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</si>
  <si>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Всего по сетевой организации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</si>
  <si>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</si>
  <si>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</si>
  <si>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</si>
  <si>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</si>
  <si>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</si>
  <si>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</si>
  <si>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</si>
  <si>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</si>
  <si>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Всего</t>
  </si>
  <si>
    <t xml:space="preserve">Число заявок на технологическое присоединение, поданных заявителями, штуки
</t>
  </si>
  <si>
    <t xml:space="preserve"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
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</si>
  <si>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</si>
  <si>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</si>
  <si>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</si>
  <si>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</si>
  <si>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 xml:space="preserve">Число заключенных договоров об осуществлении технологического присоединения к электрическим сетям, штуки
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</si>
  <si>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</si>
  <si>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</si>
  <si>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</si>
  <si>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</si>
  <si>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</si>
  <si>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</si>
  <si>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 xml:space="preserve">Категории обращений потребителей
</t>
  </si>
  <si>
    <t xml:space="preserve">Формы обслуживания
</t>
  </si>
  <si>
    <t xml:space="preserve">Очная форма
</t>
  </si>
  <si>
    <t xml:space="preserve">Заочная форма с использованием телефонной связи
</t>
  </si>
  <si>
    <t xml:space="preserve">Электронная форма с использованием сети Интернет
</t>
  </si>
  <si>
    <t xml:space="preserve">Письменная форма с использованием почтовой связи
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</si>
  <si>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</si>
  <si>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</si>
  <si>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</si>
  <si>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</si>
  <si>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</si>
  <si>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</si>
  <si>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</si>
  <si>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</si>
  <si>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1.5</t>
  </si>
  <si>
    <t>1.6</t>
  </si>
  <si>
    <t>Жалобы</t>
  </si>
  <si>
    <t>2.5</t>
  </si>
  <si>
    <t>2.6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</si>
  <si>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</si>
  <si>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</si>
  <si>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</si>
  <si>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2.1.1</t>
  </si>
  <si>
    <t>2.1.2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</si>
  <si>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</si>
  <si>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</si>
  <si>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</si>
  <si>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</si>
  <si>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</si>
  <si>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</si>
  <si>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</si>
  <si>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</si>
  <si>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</si>
  <si>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</si>
  <si>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</si>
  <si>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</si>
  <si>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</si>
  <si>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</si>
  <si>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мин.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</si>
  <si>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</si>
  <si>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</si>
  <si>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</si>
  <si>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</si>
  <si>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</si>
  <si>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</si>
  <si>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</si>
  <si>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</si>
  <si>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</si>
  <si>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</si>
  <si>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</si>
  <si>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</si>
  <si>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</si>
  <si>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Обращения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</si>
  <si>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</si>
  <si>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</si>
  <si>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</si>
  <si>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</si>
  <si>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</si>
  <si>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Обращения потребителей, содержащие заявку на оказание услуг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</si>
  <si>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</si>
  <si>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</si>
  <si>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</si>
  <si>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Обращения потребителей, содержащие жалобу</t>
  </si>
  <si>
    <t>Качество услуг по передаче электрической энергии</t>
  </si>
  <si>
    <t>Качество электрической энергии</t>
  </si>
  <si>
    <t>Факт получения потребителем ответа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</si>
  <si>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</si>
  <si>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</si>
  <si>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</si>
  <si>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Мероприятия по результатам обращения</t>
  </si>
  <si>
    <t>Выполненные мероприятия по результатам обращения</t>
  </si>
  <si>
    <t>Планируемые мероприятия по результатам обращения</t>
  </si>
  <si>
    <t>Количество потребителей услуг сетевой организации по уровням напряжения</t>
  </si>
  <si>
    <t>1.1. Характеристика потребителей услуг сетевой организации</t>
  </si>
  <si>
    <t>2013 г.</t>
  </si>
  <si>
    <t>2014 г.</t>
  </si>
  <si>
    <t>1.2. Количество точек поставки всего и точек поставки, оборудованных приборами учета электрической энергии</t>
  </si>
  <si>
    <t>оборудованных приборами учета электрической энергии</t>
  </si>
  <si>
    <t>оборудованных приборами учета с возможностью дистанционного сбора данных</t>
  </si>
  <si>
    <t xml:space="preserve">Количество точек поставки всего, в т.ч. </t>
  </si>
  <si>
    <t>№ п/п</t>
  </si>
  <si>
    <t>Наименование ПС 35-110 кВ</t>
  </si>
  <si>
    <t>Уровни напряжения ПС 35-110 кВ</t>
  </si>
  <si>
    <t>Установленная мощность существующих трансформаторов (МВА)</t>
  </si>
  <si>
    <t>1T</t>
  </si>
  <si>
    <t>2T</t>
  </si>
  <si>
    <t>"Черемуховская"</t>
  </si>
  <si>
    <t>110/6</t>
  </si>
  <si>
    <t>Шинная-1</t>
  </si>
  <si>
    <t>110/10</t>
  </si>
  <si>
    <t>Шинная-2</t>
  </si>
  <si>
    <t>110/10/6</t>
  </si>
  <si>
    <t>1.3. Информация об объектах электросетевого хозяйства сетевой организации</t>
  </si>
  <si>
    <t>ЛЭП</t>
  </si>
  <si>
    <t xml:space="preserve">Напряжение, кВ </t>
  </si>
  <si>
    <t>Количество цепей на опоре</t>
  </si>
  <si>
    <t>Материал опор</t>
  </si>
  <si>
    <t>UE_NAME_ALL_PARAM</t>
  </si>
  <si>
    <t>ВЛЭП</t>
  </si>
  <si>
    <t>-</t>
  </si>
  <si>
    <t>металл</t>
  </si>
  <si>
    <t>воздушная1150Металлические опоры.</t>
  </si>
  <si>
    <t>воздушная750Металлические опоры, 1 цепь</t>
  </si>
  <si>
    <t>400-500</t>
  </si>
  <si>
    <t>воздушная400-500Металлические опоры, 1 цепь</t>
  </si>
  <si>
    <t>ж/бетон</t>
  </si>
  <si>
    <t>воздушная400-500Ж/бетон опоры,1 цепь</t>
  </si>
  <si>
    <t>330</t>
  </si>
  <si>
    <t>1</t>
  </si>
  <si>
    <t>воздушная330Металлические опоры, 1 цепь</t>
  </si>
  <si>
    <t>воздушная330Ж/бетон опоры,1 цепь</t>
  </si>
  <si>
    <t>2</t>
  </si>
  <si>
    <t>воздушная330Металлические опоры, 2 цепи</t>
  </si>
  <si>
    <t>воздушная330Ж/бетон опоры,2 цепи</t>
  </si>
  <si>
    <t>дерево</t>
  </si>
  <si>
    <t>воздушная220Деревянные опоры,1 цепь</t>
  </si>
  <si>
    <t>воздушная220Металлические опоры, 1 цепь</t>
  </si>
  <si>
    <t>воздушная220Ж/бетон опоры,1 цепь</t>
  </si>
  <si>
    <t>воздушная220Металлические опоры, 2 цепи</t>
  </si>
  <si>
    <t>воздушная220Ж/бетон опоры,2 цепи</t>
  </si>
  <si>
    <t>110-150</t>
  </si>
  <si>
    <t>воздушная110-150Деревянные опоры,1 цепь</t>
  </si>
  <si>
    <t>воздушная110-150Металлические опоры, 1 цепь</t>
  </si>
  <si>
    <t>воздушная110-150Ж/бетон опоры,1 цепь</t>
  </si>
  <si>
    <t>воздушная110-150Металлические опоры, 2 цепи</t>
  </si>
  <si>
    <t>воздушная110-150Ж/бетон опоры,2 цепи</t>
  </si>
  <si>
    <t>КЛЭП</t>
  </si>
  <si>
    <t>кабельная220</t>
  </si>
  <si>
    <t>кабельная110</t>
  </si>
  <si>
    <t>воздушная35Деревянные опоры,1 цепь</t>
  </si>
  <si>
    <t>воздушная35Металлические опоры, 1 цепь</t>
  </si>
  <si>
    <t>воздушная35Ж/бетон опоры,1 цепь</t>
  </si>
  <si>
    <t>воздушная35Металлические опоры, 2 цепи</t>
  </si>
  <si>
    <t>воздушная35Ж/бетон опоры,2 цепи</t>
  </si>
  <si>
    <t xml:space="preserve"> 1 - 20 </t>
  </si>
  <si>
    <t>воздушная1 - 20 Деревянные опоры.</t>
  </si>
  <si>
    <t>дерево на ж/б пасынках</t>
  </si>
  <si>
    <t>воздушная1 - 20 Деревянные опоры на ж\б пасынках.</t>
  </si>
  <si>
    <t>ж/бетон, металл</t>
  </si>
  <si>
    <t>воздушная1 - 20 Ж/бетон, металлические опоры.</t>
  </si>
  <si>
    <t xml:space="preserve"> 20 -35</t>
  </si>
  <si>
    <t>кабельная20 -35</t>
  </si>
  <si>
    <t xml:space="preserve"> 3 - 10</t>
  </si>
  <si>
    <t>кабельная3 - 10</t>
  </si>
  <si>
    <t xml:space="preserve">0,4 кВ </t>
  </si>
  <si>
    <t>воздушная0,4Деревянные опоры.</t>
  </si>
  <si>
    <t>воздушная0,4Деревянные опоры на ж\б пасынках.</t>
  </si>
  <si>
    <t>воздушная0,4Ж/бетон, металлические опоры.</t>
  </si>
  <si>
    <t xml:space="preserve">до 1 кВ </t>
  </si>
  <si>
    <t>Объём воздушных линий электропередач (ВЛЭП) и кабельных линий электропередач (КЛЭП) в зависимости от протяженности, напряжения, конструктивного использования и материала</t>
  </si>
  <si>
    <t>5</t>
  </si>
  <si>
    <t>Протяжён-ность, км</t>
  </si>
  <si>
    <t>1.4. Уровень физического износа объектов электросетевого хозяйства сетевой организации</t>
  </si>
  <si>
    <t>здания</t>
  </si>
  <si>
    <t>Группа основных средств:</t>
  </si>
  <si>
    <t>сооружения</t>
  </si>
  <si>
    <t>машины и оборудование (кроме офисного)</t>
  </si>
  <si>
    <t>I</t>
  </si>
  <si>
    <t>II</t>
  </si>
  <si>
    <t>III</t>
  </si>
  <si>
    <t>категория надежности</t>
  </si>
  <si>
    <t>ФЛ</t>
  </si>
  <si>
    <t>ЮЛ</t>
  </si>
  <si>
    <t>3. Информация о качестве услуг по технологическому присоединению</t>
  </si>
  <si>
    <t>1. Объекты 110-35кВ</t>
  </si>
  <si>
    <t>Текущий резерв мощности для присоединения потребителей (по результатам максимальных контрольных замеров), МВА</t>
  </si>
  <si>
    <t>Планируемый резерв мощности на конец года с учетом присоединенных потребителей, заключенных договоров на технологическое присоединение, поданных заявок на технологическое присоединение и реализации планов капитальных вложений (инвестиционных программ), МВА</t>
  </si>
  <si>
    <t>с учетом присоединенных потребителей</t>
  </si>
  <si>
    <t>с учетом выданных технических условий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</si>
  <si>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 (при наличии инвестпрограммы).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</si>
  <si>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периоде.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</si>
  <si>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</si>
  <si>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</si>
  <si>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</si>
  <si>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</si>
  <si>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</si>
  <si>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</si>
  <si>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</si>
  <si>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</si>
  <si>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</si>
  <si>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</si>
  <si>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</si>
  <si>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+7(3812)39-23-27</t>
  </si>
  <si>
    <t>+7(3812)39-22-52</t>
  </si>
  <si>
    <t>15-0124</t>
  </si>
  <si>
    <t>15-0184</t>
  </si>
  <si>
    <t>10-00</t>
  </si>
  <si>
    <t>12-00</t>
  </si>
  <si>
    <t xml:space="preserve">ПАО "Омскшина"  за 2015 г. </t>
  </si>
  <si>
    <t>2015 г.</t>
  </si>
  <si>
    <t>СН I (35 - 60 кВ)</t>
  </si>
  <si>
    <t>СН II (1 - 20 кВ)</t>
  </si>
  <si>
    <r>
      <t>Показатель средней продолжительности прекращений передачи электрической энергии, (П</t>
    </r>
    <r>
      <rPr>
        <b/>
        <vertAlign val="subscript"/>
        <sz val="11"/>
        <color theme="1"/>
        <rFont val="Calibri"/>
        <family val="2"/>
        <charset val="204"/>
        <scheme val="minor"/>
      </rPr>
      <t>SAIDI</t>
    </r>
    <r>
      <rPr>
        <b/>
        <sz val="11"/>
        <color theme="1"/>
        <rFont val="Calibri"/>
        <family val="2"/>
        <charset val="204"/>
        <scheme val="minor"/>
      </rPr>
      <t>)</t>
    </r>
  </si>
  <si>
    <r>
      <t>Показатель средней частоты прекращений передачи электрической энергии, (П</t>
    </r>
    <r>
      <rPr>
        <b/>
        <vertAlign val="subscript"/>
        <sz val="11"/>
        <color theme="1"/>
        <rFont val="Calibri"/>
        <family val="2"/>
        <charset val="204"/>
        <scheme val="minor"/>
      </rPr>
      <t>SAIFI</t>
    </r>
    <r>
      <rPr>
        <b/>
        <sz val="11"/>
        <color theme="1"/>
        <rFont val="Calibri"/>
        <family val="2"/>
        <charset val="204"/>
        <scheme val="minor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</si>
  <si>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 (П</t>
    </r>
    <r>
      <rPr>
        <b/>
        <vertAlign val="subscript"/>
        <sz val="11"/>
        <color theme="1"/>
        <rFont val="Calibri"/>
        <family val="2"/>
        <charset val="204"/>
        <scheme val="minor"/>
      </rPr>
      <t>SAIDI, план</t>
    </r>
    <r>
      <rPr>
        <b/>
        <sz val="11"/>
        <color theme="1"/>
        <rFont val="Calibri"/>
        <family val="2"/>
        <charset val="204"/>
        <scheme val="minor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</si>
  <si>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</t>
    </r>
    <r>
      <rPr>
        <b/>
        <vertAlign val="subscript"/>
        <sz val="11"/>
        <color theme="1"/>
        <rFont val="Calibri"/>
        <family val="2"/>
        <charset val="204"/>
        <scheme val="minor"/>
      </rPr>
      <t>SAIFI, план</t>
    </r>
    <r>
      <rPr>
        <b/>
        <sz val="11"/>
        <color theme="1"/>
        <rFont val="Calibri"/>
        <family val="2"/>
        <charset val="204"/>
        <scheme val="minor"/>
      </rPr>
      <t>)</t>
    </r>
  </si>
  <si>
    <t>9-30</t>
  </si>
  <si>
    <t>11-00</t>
  </si>
  <si>
    <t>15-0252</t>
  </si>
  <si>
    <t>ПП-1546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</si>
</sst>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.0"/>
    <numFmt numFmtId="165" formatCode="_-* #,##0.00[$€-1]_-;\-* #,##0.00[$€-1]_-;_-* &quot;-&quot;??[$€-1]_-"/>
    <numFmt numFmtId="166" formatCode="&quot;$&quot;#,##0_);[Red]\(&quot;$&quot;#,##0\)"/>
    <numFmt numFmtId="167" formatCode="#,##0.000"/>
  </numFmts>
  <fonts count="3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9"/>
      <name val="Tahoma"/>
      <family val="2"/>
      <charset val="204"/>
    </font>
    <font>
      <sz val="1"/>
      <color theme="0"/>
      <name val="Tahoma"/>
      <family val="2"/>
      <charset val="204"/>
    </font>
    <font>
      <b/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color theme="0"/>
      <name val="Tahoma"/>
      <family val="2"/>
      <charset val="204"/>
    </font>
    <font>
      <sz val="10"/>
      <name val="Times New Roman CYR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theme="10"/>
      <name val="Arial Cyr"/>
      <family val="2"/>
      <charset val="204"/>
    </font>
    <font>
      <b/>
      <sz val="14"/>
      <name val="Franklin Gothic Medium"/>
      <family val="2"/>
      <charset val="204"/>
    </font>
    <font>
      <sz val="10"/>
      <color theme="1"/>
      <name val="Arial Cyr"/>
      <family val="2"/>
      <charset val="204"/>
    </font>
    <font>
      <sz val="9"/>
      <color indexed="11"/>
      <name val="Tahoma"/>
      <family val="2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vertAlign val="subscript"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0" fillId="0" borderId="8" applyBorder="0">
      <alignment horizontal="center" vertical="center" wrapText="1"/>
    </xf>
    <xf numFmtId="0" fontId="13" fillId="0" borderId="0"/>
    <xf numFmtId="4" fontId="8" fillId="2" borderId="1" applyBorder="0">
      <alignment horizontal="right"/>
    </xf>
    <xf numFmtId="4" fontId="8" fillId="3" borderId="0" applyFont="0" applyBorder="0">
      <alignment horizontal="right"/>
    </xf>
    <xf numFmtId="0" fontId="14" fillId="0" borderId="0"/>
    <xf numFmtId="165" fontId="14" fillId="0" borderId="0"/>
    <xf numFmtId="0" fontId="15" fillId="0" borderId="0"/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0" fontId="17" fillId="0" borderId="9" applyNumberFormat="0" applyAlignment="0">
      <protection locked="0"/>
    </xf>
    <xf numFmtId="166" fontId="18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7" fillId="4" borderId="9" applyNumberFormat="0" applyAlignment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3" fillId="0" borderId="0"/>
    <xf numFmtId="0" fontId="19" fillId="0" borderId="0" applyFill="0" applyBorder="0" applyProtection="0">
      <alignment vertical="center"/>
    </xf>
    <xf numFmtId="0" fontId="19" fillId="0" borderId="0" applyFill="0" applyBorder="0" applyProtection="0">
      <alignment vertical="center"/>
    </xf>
    <xf numFmtId="49" fontId="24" fillId="5" borderId="10" applyNumberFormat="0">
      <alignment horizontal="center"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Border="0">
      <alignment horizontal="center" vertical="center" wrapText="1"/>
    </xf>
    <xf numFmtId="49" fontId="8" fillId="0" borderId="0" applyBorder="0">
      <alignment vertical="top"/>
    </xf>
    <xf numFmtId="0" fontId="1" fillId="0" borderId="0"/>
    <xf numFmtId="49" fontId="8" fillId="0" borderId="0" applyBorder="0">
      <alignment vertical="top"/>
    </xf>
    <xf numFmtId="0" fontId="30" fillId="0" borderId="0"/>
    <xf numFmtId="0" fontId="30" fillId="0" borderId="0"/>
    <xf numFmtId="0" fontId="31" fillId="6" borderId="0" applyNumberFormat="0" applyBorder="0" applyAlignment="0">
      <alignment horizontal="left" vertical="center"/>
    </xf>
    <xf numFmtId="0" fontId="31" fillId="6" borderId="0" applyNumberFormat="0" applyBorder="0" applyAlignment="0">
      <alignment horizontal="left" vertical="center"/>
    </xf>
    <xf numFmtId="0" fontId="5" fillId="0" borderId="0"/>
    <xf numFmtId="0" fontId="5" fillId="0" borderId="0"/>
    <xf numFmtId="0" fontId="5" fillId="0" borderId="0"/>
    <xf numFmtId="49" fontId="8" fillId="6" borderId="0" applyBorder="0">
      <alignment vertical="top"/>
    </xf>
    <xf numFmtId="0" fontId="1" fillId="0" borderId="0"/>
    <xf numFmtId="0" fontId="32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8" fillId="3" borderId="0" applyBorder="0">
      <alignment horizontal="right"/>
    </xf>
    <xf numFmtId="4" fontId="8" fillId="3" borderId="0" applyFont="0" applyBorder="0">
      <alignment horizontal="right"/>
    </xf>
    <xf numFmtId="4" fontId="8" fillId="3" borderId="0" applyBorder="0">
      <alignment horizontal="right"/>
    </xf>
    <xf numFmtId="4" fontId="8" fillId="7" borderId="11" applyBorder="0">
      <alignment horizontal="right"/>
    </xf>
  </cellStyleXfs>
  <cellXfs count="302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9" fontId="0" fillId="0" borderId="1" xfId="1" applyFont="1" applyBorder="1"/>
    <xf numFmtId="0" fontId="2" fillId="0" borderId="0" xfId="0" applyFont="1"/>
    <xf numFmtId="0" fontId="0" fillId="0" borderId="0" xfId="0" applyAlignment="1">
      <alignment horizontal="center" vertical="top" wrapText="1"/>
    </xf>
    <xf numFmtId="0" fontId="0" fillId="0" borderId="3" xfId="0" applyBorder="1"/>
    <xf numFmtId="0" fontId="0" fillId="0" borderId="1" xfId="0" applyFont="1" applyFill="1" applyBorder="1"/>
    <xf numFmtId="1" fontId="0" fillId="0" borderId="1" xfId="0" applyNumberFormat="1" applyFont="1" applyFill="1" applyBorder="1" applyAlignment="1">
      <alignment horizontal="center"/>
    </xf>
    <xf numFmtId="0" fontId="6" fillId="0" borderId="0" xfId="2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8" fillId="0" borderId="0" xfId="4" applyFont="1"/>
    <xf numFmtId="0" fontId="12" fillId="0" borderId="0" xfId="4" applyFont="1"/>
    <xf numFmtId="0" fontId="8" fillId="0" borderId="0" xfId="4" applyFont="1" applyFill="1" applyProtection="1"/>
    <xf numFmtId="0" fontId="0" fillId="0" borderId="0" xfId="0" applyBorder="1"/>
    <xf numFmtId="0" fontId="10" fillId="0" borderId="0" xfId="5" applyFont="1" applyFill="1" applyBorder="1" applyAlignment="1" applyProtection="1">
      <alignment vertical="center" wrapText="1"/>
    </xf>
    <xf numFmtId="0" fontId="10" fillId="0" borderId="0" xfId="5" applyFont="1" applyFill="1" applyBorder="1" applyAlignment="1" applyProtection="1">
      <alignment horizontal="center" vertical="center" wrapText="1"/>
    </xf>
    <xf numFmtId="49" fontId="11" fillId="0" borderId="0" xfId="5" applyNumberFormat="1" applyFont="1" applyFill="1" applyBorder="1" applyAlignment="1" applyProtection="1">
      <alignment horizontal="center" vertical="center" wrapText="1"/>
    </xf>
    <xf numFmtId="0" fontId="11" fillId="0" borderId="0" xfId="5" applyFont="1" applyFill="1" applyBorder="1" applyAlignment="1" applyProtection="1">
      <alignment horizontal="center" vertical="center" wrapText="1"/>
    </xf>
    <xf numFmtId="0" fontId="8" fillId="0" borderId="0" xfId="5" applyFont="1" applyFill="1" applyBorder="1" applyAlignment="1" applyProtection="1">
      <alignment horizontal="center" vertical="center" wrapText="1"/>
    </xf>
    <xf numFmtId="0" fontId="8" fillId="0" borderId="0" xfId="6" applyFont="1" applyFill="1" applyBorder="1" applyAlignment="1" applyProtection="1">
      <alignment horizontal="center" vertical="center" wrapText="1"/>
    </xf>
    <xf numFmtId="0" fontId="8" fillId="0" borderId="0" xfId="4" applyFont="1" applyFill="1" applyBorder="1"/>
    <xf numFmtId="4" fontId="8" fillId="0" borderId="0" xfId="7" applyNumberFormat="1" applyFont="1" applyFill="1" applyBorder="1" applyAlignment="1" applyProtection="1">
      <alignment horizontal="right" vertical="center"/>
    </xf>
    <xf numFmtId="4" fontId="8" fillId="0" borderId="0" xfId="8" applyNumberFormat="1" applyFont="1" applyFill="1" applyBorder="1" applyAlignment="1" applyProtection="1">
      <alignment horizontal="right" vertical="center"/>
    </xf>
    <xf numFmtId="0" fontId="0" fillId="0" borderId="0" xfId="0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49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horizontal="right"/>
    </xf>
    <xf numFmtId="49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right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8" xfId="0" applyBorder="1"/>
    <xf numFmtId="0" fontId="0" fillId="0" borderId="16" xfId="0" applyBorder="1"/>
    <xf numFmtId="9" fontId="0" fillId="0" borderId="13" xfId="1" applyFont="1" applyBorder="1"/>
    <xf numFmtId="9" fontId="0" fillId="0" borderId="14" xfId="1" applyFont="1" applyBorder="1"/>
    <xf numFmtId="9" fontId="0" fillId="0" borderId="15" xfId="1" applyFont="1" applyBorder="1"/>
    <xf numFmtId="9" fontId="0" fillId="0" borderId="18" xfId="1" applyFont="1" applyBorder="1"/>
    <xf numFmtId="9" fontId="0" fillId="0" borderId="16" xfId="1" applyFont="1" applyBorder="1"/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left" vertical="top" wrapText="1"/>
    </xf>
    <xf numFmtId="0" fontId="0" fillId="0" borderId="19" xfId="0" applyBorder="1"/>
    <xf numFmtId="0" fontId="0" fillId="0" borderId="20" xfId="0" applyBorder="1"/>
    <xf numFmtId="9" fontId="0" fillId="0" borderId="19" xfId="1" applyFont="1" applyBorder="1"/>
    <xf numFmtId="9" fontId="0" fillId="0" borderId="3" xfId="1" applyFont="1" applyBorder="1"/>
    <xf numFmtId="9" fontId="0" fillId="0" borderId="20" xfId="1" applyFon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" xfId="0" applyNumberFormat="1" applyFont="1" applyFill="1" applyBorder="1"/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left" vertical="center" wrapText="1"/>
      <protection locked="0"/>
    </xf>
    <xf numFmtId="0" fontId="7" fillId="0" borderId="3" xfId="3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/>
    <xf numFmtId="0" fontId="0" fillId="0" borderId="4" xfId="0" applyFill="1" applyBorder="1" applyAlignment="1">
      <alignment vertical="top" wrapText="1"/>
    </xf>
    <xf numFmtId="0" fontId="0" fillId="0" borderId="1" xfId="0" applyFill="1" applyBorder="1"/>
    <xf numFmtId="0" fontId="0" fillId="0" borderId="18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6" fillId="0" borderId="0" xfId="2" applyFont="1" applyFill="1" applyBorder="1" applyAlignment="1" applyProtection="1">
      <alignment vertical="center" wrapText="1"/>
      <protection locked="0"/>
    </xf>
    <xf numFmtId="0" fontId="35" fillId="0" borderId="1" xfId="5" applyFont="1" applyFill="1" applyBorder="1" applyAlignment="1" applyProtection="1">
      <alignment horizontal="center" vertical="center" wrapText="1"/>
    </xf>
    <xf numFmtId="0" fontId="35" fillId="0" borderId="1" xfId="6" applyFont="1" applyFill="1" applyBorder="1" applyAlignment="1" applyProtection="1">
      <alignment horizontal="center" vertical="center"/>
    </xf>
    <xf numFmtId="0" fontId="35" fillId="0" borderId="1" xfId="6" applyFont="1" applyFill="1" applyBorder="1" applyAlignment="1" applyProtection="1">
      <alignment horizontal="center" vertical="center" wrapText="1"/>
    </xf>
    <xf numFmtId="0" fontId="36" fillId="0" borderId="11" xfId="5" applyFont="1" applyFill="1" applyBorder="1" applyAlignment="1" applyProtection="1">
      <alignment horizontal="center" vertical="center" wrapText="1"/>
    </xf>
    <xf numFmtId="0" fontId="37" fillId="0" borderId="17" xfId="5" applyFont="1" applyFill="1" applyBorder="1" applyAlignment="1" applyProtection="1">
      <alignment horizontal="center" vertical="center" wrapText="1"/>
    </xf>
    <xf numFmtId="0" fontId="37" fillId="0" borderId="12" xfId="5" applyFont="1" applyFill="1" applyBorder="1" applyAlignment="1" applyProtection="1">
      <alignment horizontal="center" vertical="center" wrapText="1"/>
    </xf>
    <xf numFmtId="4" fontId="35" fillId="0" borderId="14" xfId="7" applyNumberFormat="1" applyFont="1" applyFill="1" applyBorder="1" applyAlignment="1" applyProtection="1">
      <alignment horizontal="right" vertical="center"/>
    </xf>
    <xf numFmtId="0" fontId="35" fillId="0" borderId="15" xfId="6" applyFont="1" applyFill="1" applyBorder="1" applyAlignment="1" applyProtection="1">
      <alignment horizontal="center" vertical="center"/>
    </xf>
    <xf numFmtId="0" fontId="35" fillId="0" borderId="18" xfId="6" applyFont="1" applyFill="1" applyBorder="1" applyAlignment="1" applyProtection="1">
      <alignment horizontal="center" vertical="center"/>
    </xf>
    <xf numFmtId="0" fontId="35" fillId="0" borderId="18" xfId="6" applyFont="1" applyFill="1" applyBorder="1" applyAlignment="1" applyProtection="1">
      <alignment horizontal="center" vertical="center" wrapText="1"/>
    </xf>
    <xf numFmtId="4" fontId="35" fillId="0" borderId="16" xfId="7" applyNumberFormat="1" applyFont="1" applyFill="1" applyBorder="1" applyAlignment="1" applyProtection="1">
      <alignment horizontal="right" vertic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8" xfId="0" applyFont="1" applyFill="1" applyBorder="1"/>
    <xf numFmtId="0" fontId="0" fillId="0" borderId="18" xfId="0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164" fontId="6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3" applyFont="1" applyFill="1" applyBorder="1" applyAlignment="1" applyProtection="1">
      <alignment horizontal="center" vertical="center" wrapText="1"/>
      <protection locked="0"/>
    </xf>
    <xf numFmtId="0" fontId="7" fillId="0" borderId="20" xfId="3" applyFont="1" applyFill="1" applyBorder="1" applyAlignment="1" applyProtection="1">
      <alignment horizontal="center" vertical="center" wrapText="1"/>
      <protection locked="0"/>
    </xf>
    <xf numFmtId="164" fontId="6" fillId="0" borderId="18" xfId="3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3" applyNumberFormat="1" applyFont="1" applyFill="1" applyBorder="1" applyAlignment="1" applyProtection="1">
      <alignment horizontal="center" vertical="center" wrapText="1"/>
      <protection locked="0"/>
    </xf>
    <xf numFmtId="0" fontId="35" fillId="0" borderId="3" xfId="5" applyFont="1" applyFill="1" applyBorder="1" applyAlignment="1" applyProtection="1">
      <alignment horizontal="center" vertical="center" wrapText="1"/>
    </xf>
    <xf numFmtId="4" fontId="35" fillId="0" borderId="20" xfId="7" applyNumberFormat="1" applyFont="1" applyFill="1" applyBorder="1" applyAlignment="1" applyProtection="1">
      <alignment horizontal="right" vertical="center"/>
    </xf>
    <xf numFmtId="49" fontId="37" fillId="0" borderId="15" xfId="5" applyNumberFormat="1" applyFont="1" applyFill="1" applyBorder="1" applyAlignment="1" applyProtection="1">
      <alignment horizontal="center" vertical="center" wrapText="1"/>
    </xf>
    <xf numFmtId="49" fontId="37" fillId="0" borderId="18" xfId="5" applyNumberFormat="1" applyFont="1" applyFill="1" applyBorder="1" applyAlignment="1" applyProtection="1">
      <alignment horizontal="center" vertical="center" wrapText="1"/>
    </xf>
    <xf numFmtId="49" fontId="37" fillId="0" borderId="16" xfId="5" applyNumberFormat="1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64" fontId="0" fillId="0" borderId="18" xfId="0" applyNumberFormat="1" applyFont="1" applyFill="1" applyBorder="1"/>
    <xf numFmtId="1" fontId="0" fillId="0" borderId="18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" xfId="0" applyFont="1" applyFill="1" applyBorder="1"/>
    <xf numFmtId="1" fontId="0" fillId="0" borderId="3" xfId="0" applyNumberFormat="1" applyFont="1" applyFill="1" applyBorder="1"/>
    <xf numFmtId="1" fontId="0" fillId="0" borderId="3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0" fontId="0" fillId="0" borderId="3" xfId="0" applyFill="1" applyBorder="1"/>
    <xf numFmtId="0" fontId="0" fillId="0" borderId="18" xfId="0" applyFill="1" applyBorder="1"/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6" fillId="0" borderId="18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0" xfId="0" applyNumberForma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5" fillId="0" borderId="27" xfId="6" applyFont="1" applyFill="1" applyBorder="1" applyAlignment="1" applyProtection="1">
      <alignment horizontal="center" vertical="center"/>
    </xf>
    <xf numFmtId="0" fontId="35" fillId="0" borderId="21" xfId="6" applyFont="1" applyFill="1" applyBorder="1" applyAlignment="1" applyProtection="1">
      <alignment horizontal="center" vertical="center"/>
    </xf>
    <xf numFmtId="0" fontId="35" fillId="0" borderId="19" xfId="6" applyFont="1" applyFill="1" applyBorder="1" applyAlignment="1" applyProtection="1">
      <alignment horizontal="center" vertical="center"/>
    </xf>
    <xf numFmtId="0" fontId="35" fillId="0" borderId="2" xfId="6" applyFont="1" applyFill="1" applyBorder="1" applyAlignment="1" applyProtection="1">
      <alignment horizontal="center" vertical="center"/>
    </xf>
    <xf numFmtId="0" fontId="35" fillId="0" borderId="7" xfId="6" applyFont="1" applyFill="1" applyBorder="1" applyAlignment="1" applyProtection="1">
      <alignment horizontal="center" vertical="center"/>
    </xf>
    <xf numFmtId="0" fontId="35" fillId="0" borderId="3" xfId="6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left" vertical="center" wrapText="1"/>
      <protection locked="0"/>
    </xf>
    <xf numFmtId="0" fontId="9" fillId="0" borderId="0" xfId="4" applyFont="1" applyFill="1" applyBorder="1" applyAlignment="1">
      <alignment horizontal="center"/>
    </xf>
    <xf numFmtId="164" fontId="6" fillId="0" borderId="18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3" applyFont="1" applyFill="1" applyBorder="1" applyAlignment="1" applyProtection="1">
      <alignment horizontal="center" vertical="center" wrapText="1"/>
      <protection locked="0"/>
    </xf>
    <xf numFmtId="0" fontId="6" fillId="0" borderId="21" xfId="3" applyFont="1" applyFill="1" applyBorder="1" applyAlignment="1" applyProtection="1">
      <alignment horizontal="center" vertical="center" wrapText="1"/>
      <protection locked="0"/>
    </xf>
    <xf numFmtId="0" fontId="6" fillId="0" borderId="29" xfId="3" applyFont="1" applyFill="1" applyBorder="1" applyAlignment="1" applyProtection="1">
      <alignment horizontal="center" vertical="center" wrapText="1"/>
      <protection locked="0"/>
    </xf>
    <xf numFmtId="0" fontId="6" fillId="0" borderId="28" xfId="3" applyFont="1" applyFill="1" applyBorder="1" applyAlignment="1" applyProtection="1">
      <alignment horizontal="center" vertical="center" wrapText="1"/>
      <protection locked="0"/>
    </xf>
    <xf numFmtId="0" fontId="6" fillId="0" borderId="7" xfId="3" applyFont="1" applyFill="1" applyBorder="1" applyAlignment="1" applyProtection="1">
      <alignment horizontal="center" vertical="center" wrapText="1"/>
      <protection locked="0"/>
    </xf>
    <xf numFmtId="0" fontId="6" fillId="0" borderId="30" xfId="3" applyFont="1" applyFill="1" applyBorder="1" applyAlignment="1" applyProtection="1">
      <alignment horizontal="center" vertical="center" wrapText="1"/>
      <protection locked="0"/>
    </xf>
    <xf numFmtId="0" fontId="6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0" fillId="0" borderId="0" xfId="0" applyNumberFormat="1" applyAlignment="1">
      <alignment horizontal="left" vertical="top" wrapText="1"/>
    </xf>
    <xf numFmtId="0" fontId="2" fillId="0" borderId="0" xfId="0" applyNumberFormat="1" applyFont="1" applyFill="1" applyAlignment="1">
      <alignment horizontal="left" wrapText="1"/>
    </xf>
    <xf numFmtId="0" fontId="6" fillId="0" borderId="24" xfId="3" applyFont="1" applyFill="1" applyBorder="1" applyAlignment="1" applyProtection="1">
      <alignment horizontal="center" vertical="center" wrapText="1"/>
      <protection locked="0"/>
    </xf>
    <xf numFmtId="0" fontId="6" fillId="0" borderId="32" xfId="3" applyFont="1" applyFill="1" applyBorder="1" applyAlignment="1" applyProtection="1">
      <alignment horizontal="center" vertical="center" wrapText="1"/>
      <protection locked="0"/>
    </xf>
    <xf numFmtId="167" fontId="6" fillId="0" borderId="24" xfId="2" applyNumberFormat="1" applyFont="1" applyFill="1" applyBorder="1" applyAlignment="1" applyProtection="1">
      <alignment horizontal="center" vertical="center" wrapText="1"/>
      <protection locked="0"/>
    </xf>
    <xf numFmtId="167" fontId="6" fillId="0" borderId="33" xfId="2" applyNumberFormat="1" applyFont="1" applyFill="1" applyBorder="1" applyAlignment="1" applyProtection="1">
      <alignment horizontal="center" vertical="center" wrapText="1"/>
      <protection locked="0"/>
    </xf>
    <xf numFmtId="167" fontId="6" fillId="0" borderId="22" xfId="2" applyNumberFormat="1" applyFont="1" applyFill="1" applyBorder="1" applyAlignment="1" applyProtection="1">
      <alignment horizontal="center" vertical="center" wrapText="1"/>
    </xf>
    <xf numFmtId="167" fontId="6" fillId="0" borderId="18" xfId="2" applyNumberFormat="1" applyFont="1" applyFill="1" applyBorder="1" applyAlignment="1" applyProtection="1">
      <alignment horizontal="center" vertical="center" wrapText="1"/>
    </xf>
    <xf numFmtId="167" fontId="6" fillId="0" borderId="34" xfId="2" applyNumberFormat="1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0" borderId="26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4" xfId="0" applyBorder="1"/>
    <xf numFmtId="0" fontId="0" fillId="0" borderId="25" xfId="0" applyBorder="1" applyAlignment="1">
      <alignment vertical="top" wrapText="1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top"/>
    </xf>
    <xf numFmtId="9" fontId="0" fillId="0" borderId="20" xfId="1" applyFont="1" applyFill="1" applyBorder="1"/>
    <xf numFmtId="49" fontId="0" fillId="0" borderId="13" xfId="0" applyNumberFormat="1" applyFill="1" applyBorder="1" applyAlignment="1">
      <alignment horizontal="center" vertical="center"/>
    </xf>
    <xf numFmtId="9" fontId="0" fillId="0" borderId="14" xfId="1" applyFont="1" applyFill="1" applyBorder="1"/>
    <xf numFmtId="0" fontId="0" fillId="0" borderId="13" xfId="0" applyFill="1" applyBorder="1" applyAlignment="1">
      <alignment horizontal="center" vertical="top"/>
    </xf>
    <xf numFmtId="49" fontId="0" fillId="0" borderId="15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vertical="top" wrapText="1"/>
    </xf>
    <xf numFmtId="9" fontId="0" fillId="0" borderId="16" xfId="1" applyFont="1" applyFill="1" applyBorder="1"/>
    <xf numFmtId="0" fontId="2" fillId="0" borderId="2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0" fillId="0" borderId="19" xfId="0" applyFill="1" applyBorder="1"/>
    <xf numFmtId="0" fontId="0" fillId="0" borderId="13" xfId="0" applyFill="1" applyBorder="1"/>
    <xf numFmtId="0" fontId="0" fillId="0" borderId="15" xfId="0" applyFill="1" applyBorder="1"/>
    <xf numFmtId="0" fontId="2" fillId="0" borderId="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4" xfId="0" applyBorder="1"/>
    <xf numFmtId="0" fontId="0" fillId="0" borderId="13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36" xfId="0" applyBorder="1" applyAlignment="1">
      <alignment horizontal="left" vertical="top" wrapText="1"/>
    </xf>
    <xf numFmtId="0" fontId="0" fillId="0" borderId="36" xfId="0" applyBorder="1"/>
    <xf numFmtId="0" fontId="0" fillId="0" borderId="26" xfId="0" applyBorder="1"/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right"/>
    </xf>
    <xf numFmtId="49" fontId="0" fillId="0" borderId="40" xfId="0" applyNumberFormat="1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2" fillId="0" borderId="35" xfId="0" applyFont="1" applyBorder="1" applyAlignment="1">
      <alignment horizontal="center"/>
    </xf>
    <xf numFmtId="0" fontId="2" fillId="0" borderId="41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0" fillId="0" borderId="3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4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14" fontId="0" fillId="0" borderId="4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14" fontId="0" fillId="0" borderId="42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</cellXfs>
  <cellStyles count="64">
    <cellStyle name=" 1" xfId="9"/>
    <cellStyle name=" 1 2" xfId="10"/>
    <cellStyle name=" 1_Stage1" xfId="11"/>
    <cellStyle name="_Model_RAB Мой_PR.PROG.WARM.NOTCOMBI.2012.2.16_v1.4(04.04.11) " xfId="12"/>
    <cellStyle name="_Model_RAB Мой_Книга2_PR.PROG.WARM.NOTCOMBI.2012.2.16_v1.4(04.04.11) " xfId="13"/>
    <cellStyle name="_Model_RAB_MRSK_svod_PR.PROG.WARM.NOTCOMBI.2012.2.16_v1.4(04.04.11) " xfId="14"/>
    <cellStyle name="_Model_RAB_MRSK_svod_Книга2_PR.PROG.WARM.NOTCOMBI.2012.2.16_v1.4(04.04.11) " xfId="15"/>
    <cellStyle name="_МОДЕЛЬ_1 (2)_PR.PROG.WARM.NOTCOMBI.2012.2.16_v1.4(04.04.11) " xfId="16"/>
    <cellStyle name="_МОДЕЛЬ_1 (2)_Книга2_PR.PROG.WARM.NOTCOMBI.2012.2.16_v1.4(04.04.11) " xfId="17"/>
    <cellStyle name="_пр 5 тариф RAB_PR.PROG.WARM.NOTCOMBI.2012.2.16_v1.4(04.04.11) " xfId="18"/>
    <cellStyle name="_пр 5 тариф RAB_Книга2_PR.PROG.WARM.NOTCOMBI.2012.2.16_v1.4(04.04.11) " xfId="19"/>
    <cellStyle name="_Расчет RAB_22072008_PR.PROG.WARM.NOTCOMBI.2012.2.16_v1.4(04.04.11) " xfId="20"/>
    <cellStyle name="_Расчет RAB_22072008_Книга2_PR.PROG.WARM.NOTCOMBI.2012.2.16_v1.4(04.04.11) " xfId="21"/>
    <cellStyle name="_Расчет RAB_Лен и МОЭСК_с 2010 года_14.04.2009_со сглаж_version 3.0_без ФСК_PR.PROG.WARM.NOTCOMBI.2012.2.16_v1.4(04.04.11) " xfId="22"/>
    <cellStyle name="_Расчет RAB_Лен и МОЭСК_с 2010 года_14.04.2009_со сглаж_version 3.0_без ФСК_Книга2_PR.PROG.WARM.NOTCOMBI.2012.2.16_v1.4(04.04.11) " xfId="23"/>
    <cellStyle name="Cells 2" xfId="24"/>
    <cellStyle name="Currency [0]" xfId="25"/>
    <cellStyle name="Currency2" xfId="26"/>
    <cellStyle name="Followed Hyperlink" xfId="27"/>
    <cellStyle name="Header 3" xfId="28"/>
    <cellStyle name="Hyperlink" xfId="29"/>
    <cellStyle name="normal" xfId="30"/>
    <cellStyle name="Normal1" xfId="31"/>
    <cellStyle name="Normal2" xfId="32"/>
    <cellStyle name="Percent1" xfId="33"/>
    <cellStyle name="Title 4" xfId="34"/>
    <cellStyle name="Гиперссылка 2" xfId="35"/>
    <cellStyle name="Гиперссылка 2 2" xfId="36"/>
    <cellStyle name="Гиперссылка 4" xfId="37"/>
    <cellStyle name="Гиперссылка 5" xfId="38"/>
    <cellStyle name="Гиперссылка 6" xfId="39"/>
    <cellStyle name="Заголовок" xfId="40"/>
    <cellStyle name="ЗаголовокСтолбца" xfId="5"/>
    <cellStyle name="Значение" xfId="7"/>
    <cellStyle name="Обычный" xfId="0" builtinId="0"/>
    <cellStyle name="Обычный 10" xfId="41"/>
    <cellStyle name="Обычный 11 3" xfId="42"/>
    <cellStyle name="Обычный 13" xfId="6"/>
    <cellStyle name="Обычный 13 2" xfId="43"/>
    <cellStyle name="Обычный 13 3" xfId="44"/>
    <cellStyle name="Обычный 2" xfId="4"/>
    <cellStyle name="Обычный 2 2" xfId="45"/>
    <cellStyle name="Обычный 2 2 2" xfId="46"/>
    <cellStyle name="Обычный 2 3" xfId="47"/>
    <cellStyle name="Обычный 2_наш последний RAB (28.09.10)" xfId="48"/>
    <cellStyle name="Обычный 3" xfId="49"/>
    <cellStyle name="Обычный 3 2" xfId="50"/>
    <cellStyle name="Обычный 3 3" xfId="51"/>
    <cellStyle name="Обычный 4" xfId="52"/>
    <cellStyle name="Обычный 4 2 2" xfId="53"/>
    <cellStyle name="Обычный 9 2" xfId="54"/>
    <cellStyle name="Обычный_ГорЭС" xfId="2"/>
    <cellStyle name="Обычный_МЭС" xfId="3"/>
    <cellStyle name="Процентный" xfId="1" builtinId="5"/>
    <cellStyle name="Процентный 5" xfId="55"/>
    <cellStyle name="Процентный 5 2" xfId="56"/>
    <cellStyle name="Финансовый 3" xfId="57"/>
    <cellStyle name="Финансовый 3 2" xfId="58"/>
    <cellStyle name="Финансовый 4 2" xfId="59"/>
    <cellStyle name="Формула" xfId="60"/>
    <cellStyle name="Формула 3" xfId="61"/>
    <cellStyle name="Формула_GRES.2007.5" xfId="62"/>
    <cellStyle name="Формула_НВВ - сети долгосрочный (15.07) - передано на оформление" xfId="8"/>
    <cellStyle name="ФормулаВБ" xfId="63"/>
  </cellStyles>
  <dxfs count="0"/>
  <tableStyles count="0" defaultTableStyle="TableStyleMedium9" defaultPivotStyle="PivotStyleLight16"/>
  <colors>
    <mruColors>
      <color rgb="FF00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&#1069;&#1082;&#1086;&#1085;&#1086;&#1084;&#1080;&#1082;&#1072;%20&#1054;&#1043;&#1069;/&#1056;&#1069;&#1050;_&#1060;&#1057;&#1058;/&#1058;&#1040;&#1056;&#1048;&#1060;&#1067;/&#1055;&#1077;&#1088;&#1077;&#1076;&#1072;&#1095;&#1072;%20&#1101;&#1083;&#1077;&#1082;&#1090;&#1088;&#1086;&#1101;&#1085;&#1077;&#1088;&#1075;&#1080;&#1080;/2015/&#1090;&#1077;&#1093;_&#1095;&#1072;&#1089;&#1090;&#1100;/PASSPORT.EE.NE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modInstruction"/>
      <sheetName val="Лог обновления"/>
      <sheetName val="Титульный"/>
      <sheetName val="Фидеры"/>
      <sheetName val="Линии"/>
      <sheetName val="Границы Фидеров"/>
      <sheetName val="P 2.1"/>
      <sheetName val="Комментарии"/>
      <sheetName val="Проверка"/>
      <sheetName val="modReestr"/>
      <sheetName val="modfrmReestr"/>
      <sheetName val="REESTR_FILTERED"/>
      <sheetName val="modfrmCheckUpdates"/>
      <sheetName val="modfrmDateChoose"/>
      <sheetName val="modDateChoose"/>
      <sheetName val="modIHLCommandBar"/>
      <sheetName val="SheetForSpecialPaste"/>
      <sheetName val="modCommonProv"/>
      <sheetName val="modProvGeneralProc"/>
      <sheetName val="modProv"/>
      <sheetName val="modfrmSelectRegion"/>
      <sheetName val="REESTR_ORG"/>
      <sheetName val="TEHSHEET"/>
      <sheetName val="REESTR_EE_SUBSTETION"/>
      <sheetName val="AllSheetsInThisWorkbook"/>
      <sheetName val="REESTR_EE_SUBSTETION_FILTER"/>
      <sheetName val="modUpdTemplMain"/>
      <sheetName val="modFixUnfixTableArea"/>
      <sheetName val="mod_03"/>
      <sheetName val="mod_04"/>
      <sheetName val="mod_COMS"/>
      <sheetName val="mod_Tit"/>
      <sheetName val="REESTR_ADDED_ORG"/>
      <sheetName val="et_union"/>
      <sheetName val="modMenuWs"/>
      <sheetName val="mod_01"/>
      <sheetName val="modServiceModule"/>
      <sheetName val="modGADRSetting"/>
      <sheetName val="modGADR"/>
      <sheetName val="modfrmReestrEESubstation"/>
      <sheetName val="modReestrEESubstation"/>
      <sheetName val="modfrmGadrOrReestr"/>
      <sheetName val="modfrmTemplOrReestr"/>
      <sheetName val="REESTR_EE_FIDER"/>
      <sheetName val="REESTR_EE_FIDER_FILTER"/>
      <sheetName val="modfrmReestrEEFider"/>
      <sheetName val="modReestrEEFider"/>
      <sheetName val="FIDER_LIST_FOR_FORM"/>
      <sheetName val="FIDER_LIST_FOR_FORM_FILTER"/>
      <sheetName val="modfrmFiderList"/>
      <sheetName val="modInfo"/>
    </sheetNames>
    <sheetDataSet>
      <sheetData sheetId="0" refreshError="1"/>
      <sheetData sheetId="1" refreshError="1"/>
      <sheetData sheetId="2" refreshError="1"/>
      <sheetData sheetId="3">
        <row r="9">
          <cell r="F9" t="str">
            <v>Омская область</v>
          </cell>
        </row>
        <row r="12">
          <cell r="F12">
            <v>2013</v>
          </cell>
        </row>
        <row r="21">
          <cell r="F21" t="str">
            <v>ОАО "Омскшина"</v>
          </cell>
        </row>
        <row r="23">
          <cell r="F23" t="str">
            <v>5506007419</v>
          </cell>
        </row>
        <row r="24">
          <cell r="F24" t="str">
            <v>554250001</v>
          </cell>
        </row>
      </sheetData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">
          <cell r="F1" t="str">
            <v>Январь</v>
          </cell>
        </row>
        <row r="2">
          <cell r="F2" t="str">
            <v>Февраль</v>
          </cell>
          <cell r="S2">
            <v>1</v>
          </cell>
        </row>
        <row r="3">
          <cell r="F3" t="str">
            <v>Март</v>
          </cell>
          <cell r="P3" t="str">
            <v>да</v>
          </cell>
          <cell r="S3">
            <v>2</v>
          </cell>
          <cell r="Z3" t="str">
            <v>собственность</v>
          </cell>
        </row>
        <row r="4">
          <cell r="F4" t="str">
            <v>Апрель</v>
          </cell>
          <cell r="P4" t="str">
            <v>нет</v>
          </cell>
          <cell r="S4">
            <v>3</v>
          </cell>
          <cell r="Z4" t="str">
            <v>аренда</v>
          </cell>
        </row>
        <row r="5">
          <cell r="F5" t="str">
            <v>Май</v>
          </cell>
          <cell r="S5">
            <v>4</v>
          </cell>
          <cell r="Z5" t="str">
            <v>хозяйственное ведение</v>
          </cell>
        </row>
        <row r="6">
          <cell r="F6" t="str">
            <v>Июнь</v>
          </cell>
          <cell r="S6">
            <v>5</v>
          </cell>
          <cell r="Z6" t="str">
            <v>оперативное управление</v>
          </cell>
        </row>
        <row r="7">
          <cell r="F7" t="str">
            <v>Июль</v>
          </cell>
          <cell r="S7">
            <v>6</v>
          </cell>
          <cell r="Z7" t="str">
            <v>безвозмездное пользование</v>
          </cell>
          <cell r="AV7" t="str">
            <v>воздушная1150Металлические опоры.</v>
          </cell>
          <cell r="AW7">
            <v>8</v>
          </cell>
        </row>
        <row r="8">
          <cell r="F8" t="str">
            <v>Август</v>
          </cell>
          <cell r="S8">
            <v>7</v>
          </cell>
          <cell r="Z8" t="str">
            <v>концессионное соглашение</v>
          </cell>
          <cell r="AV8" t="str">
            <v>воздушная750Металлические опоры, 1 цепь</v>
          </cell>
          <cell r="AW8">
            <v>6</v>
          </cell>
          <cell r="BF8" t="str">
            <v>воздушная0,4</v>
          </cell>
          <cell r="BG8">
            <v>0.4</v>
          </cell>
          <cell r="BK8" t="str">
            <v>кабельная0,4</v>
          </cell>
          <cell r="BL8" t="str">
            <v>до 1</v>
          </cell>
        </row>
        <row r="9">
          <cell r="F9" t="str">
            <v>Сентябрь</v>
          </cell>
          <cell r="S9">
            <v>8</v>
          </cell>
          <cell r="Z9" t="str">
            <v>лизинг</v>
          </cell>
          <cell r="AV9" t="str">
            <v>воздушная400-500Металлические опоры, 1 цепь</v>
          </cell>
          <cell r="AW9">
            <v>4</v>
          </cell>
          <cell r="BF9" t="str">
            <v>воздушная3</v>
          </cell>
          <cell r="BG9" t="str">
            <v xml:space="preserve">1 - 20 </v>
          </cell>
          <cell r="BK9" t="str">
            <v>кабельная3</v>
          </cell>
          <cell r="BL9" t="str">
            <v>3 - 10</v>
          </cell>
        </row>
        <row r="10">
          <cell r="F10" t="str">
            <v>Октябрь</v>
          </cell>
          <cell r="S10">
            <v>9</v>
          </cell>
          <cell r="Z10" t="str">
            <v>инвестиционный договор</v>
          </cell>
          <cell r="AV10" t="str">
            <v>воздушная400-500Ж/бетон опоры,1 цепь</v>
          </cell>
          <cell r="AW10">
            <v>3</v>
          </cell>
          <cell r="BF10" t="str">
            <v>воздушная6</v>
          </cell>
          <cell r="BG10" t="str">
            <v xml:space="preserve">1 - 20 </v>
          </cell>
          <cell r="BK10" t="str">
            <v>кабельная6</v>
          </cell>
          <cell r="BL10" t="str">
            <v>3 - 10</v>
          </cell>
        </row>
        <row r="11">
          <cell r="F11" t="str">
            <v>Ноябрь</v>
          </cell>
          <cell r="S11">
            <v>10</v>
          </cell>
          <cell r="AV11" t="str">
            <v>воздушная330Металлические опоры, 1 цепь</v>
          </cell>
          <cell r="AW11">
            <v>2.2999999999999998</v>
          </cell>
          <cell r="BF11" t="str">
            <v>воздушная10</v>
          </cell>
          <cell r="BG11" t="str">
            <v xml:space="preserve">1 - 20 </v>
          </cell>
          <cell r="BK11" t="str">
            <v>кабельная10</v>
          </cell>
          <cell r="BL11" t="str">
            <v>3 - 10</v>
          </cell>
        </row>
        <row r="12">
          <cell r="F12" t="str">
            <v>Декабрь</v>
          </cell>
          <cell r="S12">
            <v>11</v>
          </cell>
          <cell r="AV12" t="str">
            <v>воздушная330Ж/бетон опоры,1 цепь</v>
          </cell>
          <cell r="AW12">
            <v>1.7</v>
          </cell>
          <cell r="BF12" t="str">
            <v>воздушная15</v>
          </cell>
          <cell r="BG12" t="str">
            <v xml:space="preserve">1 - 20 </v>
          </cell>
          <cell r="BK12" t="str">
            <v>кабельная15</v>
          </cell>
        </row>
        <row r="13">
          <cell r="S13">
            <v>12</v>
          </cell>
          <cell r="AV13" t="str">
            <v>воздушная330Металлические опоры, 2 цепи</v>
          </cell>
          <cell r="AW13">
            <v>2.9</v>
          </cell>
          <cell r="BF13" t="str">
            <v>воздушная20</v>
          </cell>
          <cell r="BG13" t="str">
            <v xml:space="preserve">1 - 20 </v>
          </cell>
          <cell r="BK13" t="str">
            <v>кабельная20</v>
          </cell>
          <cell r="BL13" t="str">
            <v>20 -35</v>
          </cell>
        </row>
        <row r="14">
          <cell r="S14">
            <v>13</v>
          </cell>
          <cell r="AV14" t="str">
            <v>воздушная330Ж/бетон опоры,2 цепи</v>
          </cell>
          <cell r="AW14">
            <v>2.1</v>
          </cell>
          <cell r="BF14" t="str">
            <v>воздушная24</v>
          </cell>
          <cell r="BK14" t="str">
            <v>кабельная24</v>
          </cell>
          <cell r="BL14" t="str">
            <v>20 -35</v>
          </cell>
        </row>
        <row r="15">
          <cell r="S15">
            <v>14</v>
          </cell>
          <cell r="AV15" t="str">
            <v>воздушная220Деревянные опоры,1 цепь</v>
          </cell>
          <cell r="AW15">
            <v>2.6</v>
          </cell>
          <cell r="BF15" t="str">
            <v>воздушная27</v>
          </cell>
          <cell r="BK15" t="str">
            <v>кабельная27</v>
          </cell>
          <cell r="BL15" t="str">
            <v>20 -35</v>
          </cell>
        </row>
        <row r="16">
          <cell r="S16">
            <v>15</v>
          </cell>
          <cell r="AV16" t="str">
            <v>воздушная220Металлические опоры, 1 цепь</v>
          </cell>
          <cell r="AW16">
            <v>2.1</v>
          </cell>
          <cell r="BF16" t="str">
            <v>воздушная35</v>
          </cell>
          <cell r="BG16">
            <v>35</v>
          </cell>
          <cell r="BK16" t="str">
            <v>кабельная35</v>
          </cell>
          <cell r="BL16" t="str">
            <v>20 -35</v>
          </cell>
        </row>
        <row r="17">
          <cell r="S17">
            <v>16</v>
          </cell>
          <cell r="AV17" t="str">
            <v>воздушная220Ж/бетон опоры,1 цепь</v>
          </cell>
          <cell r="AW17">
            <v>1.4</v>
          </cell>
          <cell r="BF17" t="str">
            <v>воздушная110</v>
          </cell>
          <cell r="BG17" t="str">
            <v>110-150</v>
          </cell>
          <cell r="BK17" t="str">
            <v>кабельная110</v>
          </cell>
          <cell r="BL17">
            <v>110</v>
          </cell>
        </row>
        <row r="18">
          <cell r="S18">
            <v>17</v>
          </cell>
          <cell r="AV18" t="str">
            <v>воздушная220Металлические опоры, 2 цепи</v>
          </cell>
          <cell r="AW18">
            <v>2.7</v>
          </cell>
          <cell r="BF18" t="str">
            <v>воздушная150</v>
          </cell>
          <cell r="BG18" t="str">
            <v>110-150</v>
          </cell>
          <cell r="BK18" t="str">
            <v>кабельная150</v>
          </cell>
        </row>
        <row r="19">
          <cell r="S19">
            <v>18</v>
          </cell>
          <cell r="AV19" t="str">
            <v>воздушная220Ж/бетон опоры,2 цепи</v>
          </cell>
          <cell r="AW19">
            <v>1.8</v>
          </cell>
          <cell r="BF19" t="str">
            <v>воздушная220</v>
          </cell>
          <cell r="BG19">
            <v>220</v>
          </cell>
          <cell r="BK19" t="str">
            <v>кабельная220</v>
          </cell>
          <cell r="BL19">
            <v>220</v>
          </cell>
        </row>
        <row r="20">
          <cell r="S20">
            <v>19</v>
          </cell>
          <cell r="AV20" t="str">
            <v>воздушная110-150Деревянные опоры,1 цепь</v>
          </cell>
          <cell r="AW20">
            <v>1.8</v>
          </cell>
          <cell r="BF20" t="str">
            <v>воздушная330</v>
          </cell>
          <cell r="BG20" t="str">
            <v>330</v>
          </cell>
          <cell r="BK20" t="str">
            <v>кабельная330</v>
          </cell>
        </row>
        <row r="21">
          <cell r="S21">
            <v>20</v>
          </cell>
          <cell r="AV21" t="str">
            <v>воздушная110-150Металлические опоры, 1 цепь</v>
          </cell>
          <cell r="AW21">
            <v>1.6</v>
          </cell>
          <cell r="BF21" t="str">
            <v>воздушная500</v>
          </cell>
          <cell r="BG21" t="str">
            <v>400-500</v>
          </cell>
          <cell r="BK21" t="str">
            <v>кабельная500</v>
          </cell>
        </row>
        <row r="22">
          <cell r="S22">
            <v>21</v>
          </cell>
          <cell r="AV22" t="str">
            <v>воздушная110-150Ж/бетон опоры,1 цепь</v>
          </cell>
          <cell r="AW22">
            <v>1.3</v>
          </cell>
          <cell r="BF22" t="str">
            <v>воздушная750</v>
          </cell>
          <cell r="BG22">
            <v>750</v>
          </cell>
          <cell r="BK22" t="str">
            <v>кабельная750</v>
          </cell>
        </row>
        <row r="23">
          <cell r="S23">
            <v>22</v>
          </cell>
          <cell r="AV23" t="str">
            <v>воздушная110-150Металлические опоры, 2 цепи</v>
          </cell>
          <cell r="AW23">
            <v>1.9</v>
          </cell>
          <cell r="BF23" t="str">
            <v>воздушная1150</v>
          </cell>
          <cell r="BG23">
            <v>1150</v>
          </cell>
          <cell r="BK23" t="str">
            <v>кабельная1150</v>
          </cell>
        </row>
        <row r="24">
          <cell r="S24">
            <v>23</v>
          </cell>
          <cell r="AV24" t="str">
            <v>воздушная110-150Ж/бетон опоры,2 цепи</v>
          </cell>
          <cell r="AW24">
            <v>1.6</v>
          </cell>
        </row>
        <row r="25">
          <cell r="S25">
            <v>24</v>
          </cell>
          <cell r="AV25" t="str">
            <v>кабельная220</v>
          </cell>
          <cell r="AW25">
            <v>30</v>
          </cell>
        </row>
        <row r="26">
          <cell r="S26">
            <v>25</v>
          </cell>
          <cell r="AV26" t="str">
            <v>кабельная110</v>
          </cell>
          <cell r="AW26">
            <v>23</v>
          </cell>
        </row>
        <row r="27">
          <cell r="S27">
            <v>26</v>
          </cell>
          <cell r="AV27" t="str">
            <v>воздушная35Деревянные опоры,1 цепь</v>
          </cell>
          <cell r="AW27">
            <v>1.7</v>
          </cell>
        </row>
        <row r="28">
          <cell r="S28">
            <v>27</v>
          </cell>
          <cell r="AV28" t="str">
            <v>воздушная35Металлические опоры, 1 цепь</v>
          </cell>
          <cell r="AW28">
            <v>1.4</v>
          </cell>
        </row>
        <row r="29">
          <cell r="S29">
            <v>28</v>
          </cell>
          <cell r="AV29" t="str">
            <v>воздушная35Ж/бетон опоры,1 цепь</v>
          </cell>
          <cell r="AW29">
            <v>1.2</v>
          </cell>
        </row>
        <row r="30">
          <cell r="S30">
            <v>29</v>
          </cell>
          <cell r="AV30" t="str">
            <v>воздушная35Металлические опоры, 2 цепи</v>
          </cell>
          <cell r="AW30">
            <v>1.8</v>
          </cell>
        </row>
        <row r="31">
          <cell r="S31">
            <v>30</v>
          </cell>
          <cell r="AV31" t="str">
            <v>воздушная35Ж/бетон опоры,2 цепи</v>
          </cell>
          <cell r="AW31">
            <v>1.5</v>
          </cell>
        </row>
        <row r="32">
          <cell r="S32">
            <v>31</v>
          </cell>
          <cell r="AV32" t="str">
            <v>воздушная1 - 20 Деревянные опоры.</v>
          </cell>
          <cell r="AW32">
            <v>1.6</v>
          </cell>
        </row>
        <row r="33">
          <cell r="S33">
            <v>32</v>
          </cell>
          <cell r="AV33" t="str">
            <v>воздушная1 - 20 Деревянные опоры на ж\б пасынках.</v>
          </cell>
          <cell r="AW33">
            <v>1.4</v>
          </cell>
        </row>
        <row r="34">
          <cell r="S34">
            <v>33</v>
          </cell>
          <cell r="AV34" t="str">
            <v>воздушная1 - 20 Ж/бетон, металлические опоры.</v>
          </cell>
          <cell r="AW34">
            <v>1.1000000000000001</v>
          </cell>
        </row>
        <row r="35">
          <cell r="S35">
            <v>34</v>
          </cell>
          <cell r="AV35" t="str">
            <v>кабельная20 -35</v>
          </cell>
          <cell r="AW35">
            <v>4.7</v>
          </cell>
        </row>
        <row r="36">
          <cell r="S36">
            <v>35</v>
          </cell>
          <cell r="AV36" t="str">
            <v>кабельная3 - 10</v>
          </cell>
          <cell r="AW36">
            <v>3.5</v>
          </cell>
        </row>
        <row r="37">
          <cell r="S37">
            <v>36</v>
          </cell>
          <cell r="AS37" t="str">
            <v>Деревянные опоры.</v>
          </cell>
          <cell r="AV37" t="str">
            <v>воздушная0,4Деревянные опоры.</v>
          </cell>
          <cell r="AW37">
            <v>2.6</v>
          </cell>
        </row>
        <row r="38">
          <cell r="S38">
            <v>37</v>
          </cell>
          <cell r="AS38" t="str">
            <v>Деревянные опоры на ж\б пасынках.</v>
          </cell>
          <cell r="AV38" t="str">
            <v>воздушная0,4Деревянные опоры на ж\б пасынках.</v>
          </cell>
          <cell r="AW38">
            <v>2.2000000000000002</v>
          </cell>
        </row>
        <row r="39">
          <cell r="S39">
            <v>38</v>
          </cell>
          <cell r="AS39" t="str">
            <v>Ж/бетон, металлические опоры.</v>
          </cell>
          <cell r="AV39" t="str">
            <v>воздушная0,4Ж/бетон, металлические опоры.</v>
          </cell>
          <cell r="AW39">
            <v>1.5</v>
          </cell>
        </row>
        <row r="40">
          <cell r="S40">
            <v>39</v>
          </cell>
          <cell r="AV40" t="str">
            <v>кабельнаядо 1</v>
          </cell>
          <cell r="AW40">
            <v>2.7</v>
          </cell>
        </row>
        <row r="41">
          <cell r="S41">
            <v>40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99"/>
  </sheetPr>
  <dimension ref="A1:E9"/>
  <sheetViews>
    <sheetView workbookViewId="0">
      <selection activeCell="C25" sqref="C25"/>
    </sheetView>
  </sheetViews>
  <sheetFormatPr defaultRowHeight="15"/>
  <cols>
    <col min="1" max="1" width="14" customWidth="1"/>
    <col min="2" max="2" width="20.7109375" customWidth="1"/>
    <col min="3" max="3" width="16.42578125" customWidth="1"/>
    <col min="4" max="4" width="19.5703125" customWidth="1"/>
    <col min="5" max="5" width="31.85546875" customWidth="1"/>
  </cols>
  <sheetData>
    <row r="1" spans="1:5" ht="88.5" customHeight="1">
      <c r="E1" s="1" t="s">
        <v>0</v>
      </c>
    </row>
    <row r="4" spans="1:5">
      <c r="A4" s="138" t="s">
        <v>1</v>
      </c>
      <c r="B4" s="138"/>
      <c r="C4" s="138"/>
      <c r="D4" s="138"/>
      <c r="E4" s="138"/>
    </row>
    <row r="5" spans="1:5">
      <c r="A5" s="138" t="s">
        <v>252</v>
      </c>
      <c r="B5" s="138"/>
      <c r="C5" s="138"/>
      <c r="D5" s="138"/>
      <c r="E5" s="138"/>
    </row>
    <row r="6" spans="1:5" s="2" customFormat="1" ht="11.25">
      <c r="A6" s="139"/>
      <c r="B6" s="139"/>
      <c r="C6" s="139"/>
      <c r="D6" s="139"/>
      <c r="E6" s="139"/>
    </row>
    <row r="7" spans="1:5">
      <c r="A7" s="137"/>
      <c r="B7" s="137"/>
      <c r="C7" s="137"/>
      <c r="D7" s="137"/>
      <c r="E7" s="137"/>
    </row>
    <row r="8" spans="1:5">
      <c r="A8" s="137"/>
      <c r="B8" s="137"/>
      <c r="C8" s="137"/>
      <c r="D8" s="137"/>
      <c r="E8" s="137"/>
    </row>
    <row r="9" spans="1:5">
      <c r="A9" s="137"/>
      <c r="B9" s="137"/>
      <c r="C9" s="137"/>
      <c r="D9" s="137"/>
      <c r="E9" s="137"/>
    </row>
  </sheetData>
  <mergeCells count="6">
    <mergeCell ref="A7:E7"/>
    <mergeCell ref="A8:E8"/>
    <mergeCell ref="A9:E9"/>
    <mergeCell ref="A4:E4"/>
    <mergeCell ref="A5:E5"/>
    <mergeCell ref="A6:E6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99"/>
  </sheetPr>
  <dimension ref="A1:T27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6" sqref="F6"/>
    </sheetView>
  </sheetViews>
  <sheetFormatPr defaultRowHeight="15"/>
  <cols>
    <col min="1" max="1" width="6.5703125" style="72" customWidth="1"/>
    <col min="2" max="2" width="35.85546875" style="72" customWidth="1"/>
    <col min="3" max="4" width="9.140625" style="72"/>
    <col min="5" max="5" width="14" style="72" customWidth="1"/>
    <col min="6" max="7" width="9.140625" style="72"/>
    <col min="8" max="8" width="14" style="72" customWidth="1"/>
    <col min="9" max="10" width="9.140625" style="72"/>
    <col min="11" max="11" width="13.5703125" style="72" customWidth="1"/>
    <col min="12" max="13" width="9.140625" style="72"/>
    <col min="14" max="14" width="14.42578125" style="72" customWidth="1"/>
    <col min="15" max="16" width="9.140625" style="72"/>
    <col min="17" max="17" width="13.5703125" style="72" customWidth="1"/>
    <col min="18" max="19" width="9.140625" style="72"/>
    <col min="20" max="20" width="13.5703125" style="72" customWidth="1"/>
    <col min="21" max="16384" width="9.140625" style="72"/>
  </cols>
  <sheetData>
    <row r="1" spans="1:20" ht="50.25" customHeight="1">
      <c r="A1" s="184" t="s">
        <v>63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</row>
    <row r="2" spans="1:20" ht="15.75" thickBot="1"/>
    <row r="3" spans="1:20" ht="15" customHeight="1" thickBot="1">
      <c r="A3" s="214" t="s">
        <v>2</v>
      </c>
      <c r="B3" s="229" t="s">
        <v>64</v>
      </c>
      <c r="C3" s="236" t="s">
        <v>65</v>
      </c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9"/>
    </row>
    <row r="4" spans="1:20" ht="32.25" customHeight="1">
      <c r="A4" s="216"/>
      <c r="B4" s="230"/>
      <c r="C4" s="214" t="s">
        <v>66</v>
      </c>
      <c r="D4" s="215"/>
      <c r="E4" s="238"/>
      <c r="F4" s="214" t="s">
        <v>67</v>
      </c>
      <c r="G4" s="215"/>
      <c r="H4" s="238"/>
      <c r="I4" s="214" t="s">
        <v>68</v>
      </c>
      <c r="J4" s="215"/>
      <c r="K4" s="238"/>
      <c r="L4" s="214" t="s">
        <v>69</v>
      </c>
      <c r="M4" s="215"/>
      <c r="N4" s="238"/>
      <c r="O4" s="214" t="s">
        <v>49</v>
      </c>
      <c r="P4" s="215"/>
      <c r="Q4" s="238"/>
      <c r="R4" s="214" t="s">
        <v>70</v>
      </c>
      <c r="S4" s="215"/>
      <c r="T4" s="238"/>
    </row>
    <row r="5" spans="1:20" ht="45.75" customHeight="1">
      <c r="A5" s="216"/>
      <c r="B5" s="230"/>
      <c r="C5" s="232">
        <v>2014</v>
      </c>
      <c r="D5" s="212">
        <v>2015</v>
      </c>
      <c r="E5" s="217" t="s">
        <v>33</v>
      </c>
      <c r="F5" s="232">
        <v>2014</v>
      </c>
      <c r="G5" s="212">
        <v>2015</v>
      </c>
      <c r="H5" s="217" t="s">
        <v>33</v>
      </c>
      <c r="I5" s="232">
        <v>2014</v>
      </c>
      <c r="J5" s="212">
        <v>2015</v>
      </c>
      <c r="K5" s="217" t="s">
        <v>33</v>
      </c>
      <c r="L5" s="232">
        <v>2014</v>
      </c>
      <c r="M5" s="212">
        <v>2015</v>
      </c>
      <c r="N5" s="217" t="s">
        <v>33</v>
      </c>
      <c r="O5" s="232">
        <v>2014</v>
      </c>
      <c r="P5" s="212">
        <v>2015</v>
      </c>
      <c r="Q5" s="217" t="s">
        <v>33</v>
      </c>
      <c r="R5" s="232">
        <v>2014</v>
      </c>
      <c r="S5" s="212">
        <v>2015</v>
      </c>
      <c r="T5" s="217" t="s">
        <v>33</v>
      </c>
    </row>
    <row r="6" spans="1:20" ht="15.75" thickBot="1">
      <c r="A6" s="218">
        <v>1</v>
      </c>
      <c r="B6" s="231">
        <v>2</v>
      </c>
      <c r="C6" s="218">
        <v>3</v>
      </c>
      <c r="D6" s="219">
        <v>4</v>
      </c>
      <c r="E6" s="220">
        <v>5</v>
      </c>
      <c r="F6" s="218">
        <v>6</v>
      </c>
      <c r="G6" s="219">
        <v>7</v>
      </c>
      <c r="H6" s="220">
        <v>8</v>
      </c>
      <c r="I6" s="218">
        <v>9</v>
      </c>
      <c r="J6" s="219">
        <v>10</v>
      </c>
      <c r="K6" s="220">
        <v>11</v>
      </c>
      <c r="L6" s="218">
        <v>12</v>
      </c>
      <c r="M6" s="219">
        <v>13</v>
      </c>
      <c r="N6" s="220">
        <v>14</v>
      </c>
      <c r="O6" s="218">
        <v>15</v>
      </c>
      <c r="P6" s="219">
        <v>16</v>
      </c>
      <c r="Q6" s="220">
        <v>17</v>
      </c>
      <c r="R6" s="218">
        <v>18</v>
      </c>
      <c r="S6" s="219">
        <v>19</v>
      </c>
      <c r="T6" s="220">
        <v>20</v>
      </c>
    </row>
    <row r="7" spans="1:20" ht="30">
      <c r="A7" s="221">
        <v>1</v>
      </c>
      <c r="B7" s="213" t="s">
        <v>71</v>
      </c>
      <c r="C7" s="233">
        <v>0</v>
      </c>
      <c r="D7" s="128">
        <v>0</v>
      </c>
      <c r="E7" s="222">
        <f>IF(C7&gt;0,D7/C7-1,0)</f>
        <v>0</v>
      </c>
      <c r="F7" s="233">
        <v>0</v>
      </c>
      <c r="G7" s="128">
        <v>0</v>
      </c>
      <c r="H7" s="222">
        <f t="shared" ref="H7:H27" si="0">IF(F7&gt;0,G7/F7-1,0)</f>
        <v>0</v>
      </c>
      <c r="I7" s="233">
        <v>0</v>
      </c>
      <c r="J7" s="128">
        <v>0</v>
      </c>
      <c r="K7" s="222">
        <f t="shared" ref="K7:K27" si="1">IF(I7&gt;0,J7/I7-1,0)</f>
        <v>0</v>
      </c>
      <c r="L7" s="233">
        <f>+L8+L9+L10+L11+L12+L13</f>
        <v>0</v>
      </c>
      <c r="M7" s="128">
        <f>+M8+M9+M10+M11+M12+M13</f>
        <v>9</v>
      </c>
      <c r="N7" s="222">
        <f t="shared" ref="N7:N27" si="2">IF(L7&gt;0,M7/L7-1,0)</f>
        <v>0</v>
      </c>
      <c r="O7" s="233">
        <v>0</v>
      </c>
      <c r="P7" s="128">
        <v>0</v>
      </c>
      <c r="Q7" s="222">
        <f t="shared" ref="Q7:Q27" si="3">IF(O7&gt;0,P7/O7-1,0)</f>
        <v>0</v>
      </c>
      <c r="R7" s="233">
        <v>0</v>
      </c>
      <c r="S7" s="128">
        <v>0</v>
      </c>
      <c r="T7" s="222">
        <f t="shared" ref="T7:T27" si="4">IF(R7&gt;0,S7/R7-1,0)</f>
        <v>0</v>
      </c>
    </row>
    <row r="8" spans="1:20" ht="30">
      <c r="A8" s="223" t="s">
        <v>10</v>
      </c>
      <c r="B8" s="73" t="s">
        <v>72</v>
      </c>
      <c r="C8" s="234">
        <v>0</v>
      </c>
      <c r="D8" s="74">
        <v>0</v>
      </c>
      <c r="E8" s="224">
        <f t="shared" ref="E8:E27" si="5">IF(C8&gt;0,D8/C8-1,0)</f>
        <v>0</v>
      </c>
      <c r="F8" s="234">
        <v>0</v>
      </c>
      <c r="G8" s="74">
        <v>0</v>
      </c>
      <c r="H8" s="224">
        <f t="shared" si="0"/>
        <v>0</v>
      </c>
      <c r="I8" s="234">
        <v>0</v>
      </c>
      <c r="J8" s="74">
        <v>0</v>
      </c>
      <c r="K8" s="224">
        <f t="shared" si="1"/>
        <v>0</v>
      </c>
      <c r="L8" s="234">
        <v>0</v>
      </c>
      <c r="M8" s="74">
        <v>2</v>
      </c>
      <c r="N8" s="224">
        <f t="shared" si="2"/>
        <v>0</v>
      </c>
      <c r="O8" s="234">
        <v>0</v>
      </c>
      <c r="P8" s="74">
        <v>0</v>
      </c>
      <c r="Q8" s="224">
        <f t="shared" si="3"/>
        <v>0</v>
      </c>
      <c r="R8" s="234">
        <v>0</v>
      </c>
      <c r="S8" s="74">
        <v>0</v>
      </c>
      <c r="T8" s="224">
        <f t="shared" si="4"/>
        <v>0</v>
      </c>
    </row>
    <row r="9" spans="1:20" ht="30">
      <c r="A9" s="223" t="s">
        <v>11</v>
      </c>
      <c r="B9" s="73" t="s">
        <v>73</v>
      </c>
      <c r="C9" s="234">
        <v>0</v>
      </c>
      <c r="D9" s="74">
        <v>0</v>
      </c>
      <c r="E9" s="224">
        <f t="shared" si="5"/>
        <v>0</v>
      </c>
      <c r="F9" s="234">
        <v>0</v>
      </c>
      <c r="G9" s="74">
        <v>0</v>
      </c>
      <c r="H9" s="224">
        <f t="shared" si="0"/>
        <v>0</v>
      </c>
      <c r="I9" s="234">
        <v>0</v>
      </c>
      <c r="J9" s="74">
        <v>0</v>
      </c>
      <c r="K9" s="224">
        <f t="shared" si="1"/>
        <v>0</v>
      </c>
      <c r="L9" s="234">
        <v>0</v>
      </c>
      <c r="M9" s="74">
        <v>4</v>
      </c>
      <c r="N9" s="224">
        <f t="shared" si="2"/>
        <v>0</v>
      </c>
      <c r="O9" s="234">
        <v>0</v>
      </c>
      <c r="P9" s="74">
        <v>0</v>
      </c>
      <c r="Q9" s="224">
        <f t="shared" si="3"/>
        <v>0</v>
      </c>
      <c r="R9" s="234">
        <v>0</v>
      </c>
      <c r="S9" s="74">
        <v>0</v>
      </c>
      <c r="T9" s="224">
        <f t="shared" si="4"/>
        <v>0</v>
      </c>
    </row>
    <row r="10" spans="1:20" ht="30">
      <c r="A10" s="223" t="s">
        <v>12</v>
      </c>
      <c r="B10" s="73" t="s">
        <v>74</v>
      </c>
      <c r="C10" s="234">
        <v>0</v>
      </c>
      <c r="D10" s="74">
        <v>0</v>
      </c>
      <c r="E10" s="224">
        <f t="shared" si="5"/>
        <v>0</v>
      </c>
      <c r="F10" s="234">
        <v>0</v>
      </c>
      <c r="G10" s="74">
        <v>0</v>
      </c>
      <c r="H10" s="224">
        <f t="shared" si="0"/>
        <v>0</v>
      </c>
      <c r="I10" s="234">
        <v>0</v>
      </c>
      <c r="J10" s="74">
        <v>0</v>
      </c>
      <c r="K10" s="224">
        <f t="shared" si="1"/>
        <v>0</v>
      </c>
      <c r="L10" s="234">
        <v>0</v>
      </c>
      <c r="M10" s="74">
        <v>3</v>
      </c>
      <c r="N10" s="224">
        <f t="shared" si="2"/>
        <v>0</v>
      </c>
      <c r="O10" s="234">
        <v>0</v>
      </c>
      <c r="P10" s="74">
        <v>0</v>
      </c>
      <c r="Q10" s="224">
        <f t="shared" si="3"/>
        <v>0</v>
      </c>
      <c r="R10" s="234">
        <v>0</v>
      </c>
      <c r="S10" s="74">
        <v>0</v>
      </c>
      <c r="T10" s="224">
        <f t="shared" si="4"/>
        <v>0</v>
      </c>
    </row>
    <row r="11" spans="1:20">
      <c r="A11" s="223" t="s">
        <v>13</v>
      </c>
      <c r="B11" s="73" t="s">
        <v>75</v>
      </c>
      <c r="C11" s="234">
        <v>0</v>
      </c>
      <c r="D11" s="74">
        <v>0</v>
      </c>
      <c r="E11" s="224">
        <f t="shared" si="5"/>
        <v>0</v>
      </c>
      <c r="F11" s="234">
        <v>0</v>
      </c>
      <c r="G11" s="74">
        <v>0</v>
      </c>
      <c r="H11" s="224">
        <f t="shared" si="0"/>
        <v>0</v>
      </c>
      <c r="I11" s="234">
        <v>0</v>
      </c>
      <c r="J11" s="74">
        <v>0</v>
      </c>
      <c r="K11" s="224">
        <f t="shared" si="1"/>
        <v>0</v>
      </c>
      <c r="L11" s="234">
        <v>0</v>
      </c>
      <c r="M11" s="74">
        <v>0</v>
      </c>
      <c r="N11" s="224">
        <f t="shared" si="2"/>
        <v>0</v>
      </c>
      <c r="O11" s="234">
        <v>0</v>
      </c>
      <c r="P11" s="74">
        <v>0</v>
      </c>
      <c r="Q11" s="224">
        <f t="shared" si="3"/>
        <v>0</v>
      </c>
      <c r="R11" s="234">
        <v>0</v>
      </c>
      <c r="S11" s="74">
        <v>0</v>
      </c>
      <c r="T11" s="224">
        <f t="shared" si="4"/>
        <v>0</v>
      </c>
    </row>
    <row r="12" spans="1:20" ht="30">
      <c r="A12" s="223" t="s">
        <v>78</v>
      </c>
      <c r="B12" s="73" t="s">
        <v>76</v>
      </c>
      <c r="C12" s="234">
        <v>0</v>
      </c>
      <c r="D12" s="74">
        <v>0</v>
      </c>
      <c r="E12" s="224">
        <f t="shared" si="5"/>
        <v>0</v>
      </c>
      <c r="F12" s="234">
        <v>0</v>
      </c>
      <c r="G12" s="74">
        <v>0</v>
      </c>
      <c r="H12" s="224">
        <f t="shared" si="0"/>
        <v>0</v>
      </c>
      <c r="I12" s="234">
        <v>0</v>
      </c>
      <c r="J12" s="74">
        <v>0</v>
      </c>
      <c r="K12" s="224">
        <f t="shared" si="1"/>
        <v>0</v>
      </c>
      <c r="L12" s="234">
        <v>0</v>
      </c>
      <c r="M12" s="74">
        <v>0</v>
      </c>
      <c r="N12" s="224">
        <f t="shared" si="2"/>
        <v>0</v>
      </c>
      <c r="O12" s="234">
        <v>0</v>
      </c>
      <c r="P12" s="74">
        <v>0</v>
      </c>
      <c r="Q12" s="224">
        <f t="shared" si="3"/>
        <v>0</v>
      </c>
      <c r="R12" s="234">
        <v>0</v>
      </c>
      <c r="S12" s="74">
        <v>0</v>
      </c>
      <c r="T12" s="224">
        <f t="shared" si="4"/>
        <v>0</v>
      </c>
    </row>
    <row r="13" spans="1:20">
      <c r="A13" s="223" t="s">
        <v>79</v>
      </c>
      <c r="B13" s="73" t="s">
        <v>77</v>
      </c>
      <c r="C13" s="234">
        <v>0</v>
      </c>
      <c r="D13" s="74">
        <v>0</v>
      </c>
      <c r="E13" s="224">
        <f t="shared" si="5"/>
        <v>0</v>
      </c>
      <c r="F13" s="234">
        <v>0</v>
      </c>
      <c r="G13" s="74">
        <v>0</v>
      </c>
      <c r="H13" s="224">
        <f t="shared" si="0"/>
        <v>0</v>
      </c>
      <c r="I13" s="234">
        <v>0</v>
      </c>
      <c r="J13" s="74">
        <v>0</v>
      </c>
      <c r="K13" s="224">
        <f t="shared" si="1"/>
        <v>0</v>
      </c>
      <c r="L13" s="234">
        <v>0</v>
      </c>
      <c r="M13" s="74">
        <v>0</v>
      </c>
      <c r="N13" s="224">
        <f t="shared" si="2"/>
        <v>0</v>
      </c>
      <c r="O13" s="234">
        <v>0</v>
      </c>
      <c r="P13" s="74">
        <v>0</v>
      </c>
      <c r="Q13" s="224">
        <f t="shared" si="3"/>
        <v>0</v>
      </c>
      <c r="R13" s="234">
        <v>0</v>
      </c>
      <c r="S13" s="74">
        <v>0</v>
      </c>
      <c r="T13" s="224">
        <f t="shared" si="4"/>
        <v>0</v>
      </c>
    </row>
    <row r="14" spans="1:20">
      <c r="A14" s="225">
        <v>2</v>
      </c>
      <c r="B14" s="73" t="s">
        <v>80</v>
      </c>
      <c r="C14" s="234">
        <v>0</v>
      </c>
      <c r="D14" s="74">
        <v>0</v>
      </c>
      <c r="E14" s="224">
        <f t="shared" si="5"/>
        <v>0</v>
      </c>
      <c r="F14" s="234">
        <v>0</v>
      </c>
      <c r="G14" s="74">
        <v>0</v>
      </c>
      <c r="H14" s="224">
        <f t="shared" si="0"/>
        <v>0</v>
      </c>
      <c r="I14" s="234">
        <v>0</v>
      </c>
      <c r="J14" s="74">
        <v>0</v>
      </c>
      <c r="K14" s="224">
        <f t="shared" si="1"/>
        <v>0</v>
      </c>
      <c r="L14" s="234">
        <v>0</v>
      </c>
      <c r="M14" s="74">
        <v>0</v>
      </c>
      <c r="N14" s="224">
        <f t="shared" si="2"/>
        <v>0</v>
      </c>
      <c r="O14" s="234">
        <v>0</v>
      </c>
      <c r="P14" s="74">
        <v>0</v>
      </c>
      <c r="Q14" s="224">
        <f t="shared" si="3"/>
        <v>0</v>
      </c>
      <c r="R14" s="234">
        <v>0</v>
      </c>
      <c r="S14" s="74">
        <v>0</v>
      </c>
      <c r="T14" s="224">
        <f t="shared" si="4"/>
        <v>0</v>
      </c>
    </row>
    <row r="15" spans="1:20" ht="31.5" customHeight="1">
      <c r="A15" s="223" t="s">
        <v>15</v>
      </c>
      <c r="B15" s="73" t="s">
        <v>83</v>
      </c>
      <c r="C15" s="234">
        <v>0</v>
      </c>
      <c r="D15" s="74">
        <v>0</v>
      </c>
      <c r="E15" s="224">
        <f t="shared" si="5"/>
        <v>0</v>
      </c>
      <c r="F15" s="234">
        <v>0</v>
      </c>
      <c r="G15" s="74">
        <v>0</v>
      </c>
      <c r="H15" s="224">
        <f t="shared" si="0"/>
        <v>0</v>
      </c>
      <c r="I15" s="234">
        <v>0</v>
      </c>
      <c r="J15" s="74">
        <v>0</v>
      </c>
      <c r="K15" s="224">
        <f t="shared" si="1"/>
        <v>0</v>
      </c>
      <c r="L15" s="234">
        <v>0</v>
      </c>
      <c r="M15" s="74">
        <v>0</v>
      </c>
      <c r="N15" s="224">
        <f t="shared" si="2"/>
        <v>0</v>
      </c>
      <c r="O15" s="234">
        <v>0</v>
      </c>
      <c r="P15" s="74">
        <v>0</v>
      </c>
      <c r="Q15" s="224">
        <f t="shared" si="3"/>
        <v>0</v>
      </c>
      <c r="R15" s="234">
        <v>0</v>
      </c>
      <c r="S15" s="74">
        <v>0</v>
      </c>
      <c r="T15" s="224">
        <f t="shared" si="4"/>
        <v>0</v>
      </c>
    </row>
    <row r="16" spans="1:20" ht="30">
      <c r="A16" s="223" t="s">
        <v>86</v>
      </c>
      <c r="B16" s="73" t="s">
        <v>84</v>
      </c>
      <c r="C16" s="234">
        <v>0</v>
      </c>
      <c r="D16" s="74">
        <v>0</v>
      </c>
      <c r="E16" s="224">
        <f t="shared" si="5"/>
        <v>0</v>
      </c>
      <c r="F16" s="234">
        <v>0</v>
      </c>
      <c r="G16" s="74">
        <v>0</v>
      </c>
      <c r="H16" s="224">
        <f t="shared" si="0"/>
        <v>0</v>
      </c>
      <c r="I16" s="234">
        <v>0</v>
      </c>
      <c r="J16" s="74">
        <v>0</v>
      </c>
      <c r="K16" s="224">
        <f t="shared" si="1"/>
        <v>0</v>
      </c>
      <c r="L16" s="234">
        <v>0</v>
      </c>
      <c r="M16" s="74">
        <v>0</v>
      </c>
      <c r="N16" s="224">
        <f t="shared" si="2"/>
        <v>0</v>
      </c>
      <c r="O16" s="234">
        <v>0</v>
      </c>
      <c r="P16" s="74">
        <v>0</v>
      </c>
      <c r="Q16" s="224">
        <f t="shared" si="3"/>
        <v>0</v>
      </c>
      <c r="R16" s="234">
        <v>0</v>
      </c>
      <c r="S16" s="74">
        <v>0</v>
      </c>
      <c r="T16" s="224">
        <f t="shared" si="4"/>
        <v>0</v>
      </c>
    </row>
    <row r="17" spans="1:20">
      <c r="A17" s="223" t="s">
        <v>87</v>
      </c>
      <c r="B17" s="73" t="s">
        <v>85</v>
      </c>
      <c r="C17" s="234">
        <v>0</v>
      </c>
      <c r="D17" s="74">
        <v>0</v>
      </c>
      <c r="E17" s="224">
        <f t="shared" si="5"/>
        <v>0</v>
      </c>
      <c r="F17" s="234">
        <v>0</v>
      </c>
      <c r="G17" s="74">
        <v>0</v>
      </c>
      <c r="H17" s="224">
        <f t="shared" si="0"/>
        <v>0</v>
      </c>
      <c r="I17" s="234">
        <v>0</v>
      </c>
      <c r="J17" s="74">
        <v>0</v>
      </c>
      <c r="K17" s="224">
        <f t="shared" si="1"/>
        <v>0</v>
      </c>
      <c r="L17" s="234">
        <v>0</v>
      </c>
      <c r="M17" s="74">
        <v>0</v>
      </c>
      <c r="N17" s="224">
        <f t="shared" si="2"/>
        <v>0</v>
      </c>
      <c r="O17" s="234">
        <v>0</v>
      </c>
      <c r="P17" s="74">
        <v>0</v>
      </c>
      <c r="Q17" s="224">
        <f t="shared" si="3"/>
        <v>0</v>
      </c>
      <c r="R17" s="234">
        <v>0</v>
      </c>
      <c r="S17" s="74">
        <v>0</v>
      </c>
      <c r="T17" s="224">
        <f t="shared" si="4"/>
        <v>0</v>
      </c>
    </row>
    <row r="18" spans="1:20" ht="30">
      <c r="A18" s="223" t="s">
        <v>16</v>
      </c>
      <c r="B18" s="73" t="s">
        <v>73</v>
      </c>
      <c r="C18" s="234">
        <v>0</v>
      </c>
      <c r="D18" s="74">
        <v>0</v>
      </c>
      <c r="E18" s="224">
        <f t="shared" si="5"/>
        <v>0</v>
      </c>
      <c r="F18" s="234">
        <v>0</v>
      </c>
      <c r="G18" s="74">
        <v>0</v>
      </c>
      <c r="H18" s="224">
        <f t="shared" si="0"/>
        <v>0</v>
      </c>
      <c r="I18" s="234">
        <v>0</v>
      </c>
      <c r="J18" s="74">
        <v>0</v>
      </c>
      <c r="K18" s="224">
        <f t="shared" si="1"/>
        <v>0</v>
      </c>
      <c r="L18" s="234">
        <v>0</v>
      </c>
      <c r="M18" s="74">
        <v>0</v>
      </c>
      <c r="N18" s="224">
        <f t="shared" si="2"/>
        <v>0</v>
      </c>
      <c r="O18" s="234">
        <v>0</v>
      </c>
      <c r="P18" s="74">
        <v>0</v>
      </c>
      <c r="Q18" s="224">
        <f t="shared" si="3"/>
        <v>0</v>
      </c>
      <c r="R18" s="234">
        <v>0</v>
      </c>
      <c r="S18" s="74">
        <v>0</v>
      </c>
      <c r="T18" s="224">
        <f t="shared" si="4"/>
        <v>0</v>
      </c>
    </row>
    <row r="19" spans="1:20" ht="30">
      <c r="A19" s="223" t="s">
        <v>17</v>
      </c>
      <c r="B19" s="73" t="s">
        <v>74</v>
      </c>
      <c r="C19" s="234">
        <v>0</v>
      </c>
      <c r="D19" s="74">
        <v>0</v>
      </c>
      <c r="E19" s="224">
        <f t="shared" si="5"/>
        <v>0</v>
      </c>
      <c r="F19" s="234">
        <v>0</v>
      </c>
      <c r="G19" s="74">
        <v>0</v>
      </c>
      <c r="H19" s="224">
        <f t="shared" si="0"/>
        <v>0</v>
      </c>
      <c r="I19" s="234">
        <v>0</v>
      </c>
      <c r="J19" s="74">
        <v>0</v>
      </c>
      <c r="K19" s="224">
        <f t="shared" si="1"/>
        <v>0</v>
      </c>
      <c r="L19" s="234">
        <v>0</v>
      </c>
      <c r="M19" s="74">
        <v>0</v>
      </c>
      <c r="N19" s="224">
        <f t="shared" si="2"/>
        <v>0</v>
      </c>
      <c r="O19" s="234">
        <v>0</v>
      </c>
      <c r="P19" s="74">
        <v>0</v>
      </c>
      <c r="Q19" s="224">
        <f t="shared" si="3"/>
        <v>0</v>
      </c>
      <c r="R19" s="234">
        <v>0</v>
      </c>
      <c r="S19" s="74">
        <v>0</v>
      </c>
      <c r="T19" s="224">
        <f t="shared" si="4"/>
        <v>0</v>
      </c>
    </row>
    <row r="20" spans="1:20">
      <c r="A20" s="223" t="s">
        <v>18</v>
      </c>
      <c r="B20" s="73" t="s">
        <v>75</v>
      </c>
      <c r="C20" s="234">
        <v>0</v>
      </c>
      <c r="D20" s="74">
        <v>0</v>
      </c>
      <c r="E20" s="224">
        <f t="shared" si="5"/>
        <v>0</v>
      </c>
      <c r="F20" s="234">
        <v>0</v>
      </c>
      <c r="G20" s="74">
        <v>0</v>
      </c>
      <c r="H20" s="224">
        <f t="shared" si="0"/>
        <v>0</v>
      </c>
      <c r="I20" s="234">
        <v>0</v>
      </c>
      <c r="J20" s="74">
        <v>0</v>
      </c>
      <c r="K20" s="224">
        <f t="shared" si="1"/>
        <v>0</v>
      </c>
      <c r="L20" s="234">
        <v>0</v>
      </c>
      <c r="M20" s="74">
        <v>0</v>
      </c>
      <c r="N20" s="224">
        <f t="shared" si="2"/>
        <v>0</v>
      </c>
      <c r="O20" s="234">
        <v>0</v>
      </c>
      <c r="P20" s="74">
        <v>0</v>
      </c>
      <c r="Q20" s="224">
        <f t="shared" si="3"/>
        <v>0</v>
      </c>
      <c r="R20" s="234">
        <v>0</v>
      </c>
      <c r="S20" s="74">
        <v>0</v>
      </c>
      <c r="T20" s="224">
        <f t="shared" si="4"/>
        <v>0</v>
      </c>
    </row>
    <row r="21" spans="1:20" ht="30">
      <c r="A21" s="223" t="s">
        <v>81</v>
      </c>
      <c r="B21" s="73" t="s">
        <v>88</v>
      </c>
      <c r="C21" s="234">
        <v>0</v>
      </c>
      <c r="D21" s="74">
        <v>0</v>
      </c>
      <c r="E21" s="224">
        <f t="shared" si="5"/>
        <v>0</v>
      </c>
      <c r="F21" s="234">
        <v>0</v>
      </c>
      <c r="G21" s="74">
        <v>0</v>
      </c>
      <c r="H21" s="224">
        <f t="shared" si="0"/>
        <v>0</v>
      </c>
      <c r="I21" s="234">
        <v>0</v>
      </c>
      <c r="J21" s="74">
        <v>0</v>
      </c>
      <c r="K21" s="224">
        <f t="shared" si="1"/>
        <v>0</v>
      </c>
      <c r="L21" s="234">
        <v>0</v>
      </c>
      <c r="M21" s="74">
        <v>0</v>
      </c>
      <c r="N21" s="224">
        <f t="shared" si="2"/>
        <v>0</v>
      </c>
      <c r="O21" s="234">
        <v>0</v>
      </c>
      <c r="P21" s="74">
        <v>0</v>
      </c>
      <c r="Q21" s="224">
        <f t="shared" si="3"/>
        <v>0</v>
      </c>
      <c r="R21" s="234">
        <v>0</v>
      </c>
      <c r="S21" s="74">
        <v>0</v>
      </c>
      <c r="T21" s="224">
        <f t="shared" si="4"/>
        <v>0</v>
      </c>
    </row>
    <row r="22" spans="1:20">
      <c r="A22" s="223" t="s">
        <v>82</v>
      </c>
      <c r="B22" s="73" t="s">
        <v>77</v>
      </c>
      <c r="C22" s="234">
        <v>0</v>
      </c>
      <c r="D22" s="74">
        <v>0</v>
      </c>
      <c r="E22" s="224">
        <f t="shared" si="5"/>
        <v>0</v>
      </c>
      <c r="F22" s="234">
        <v>0</v>
      </c>
      <c r="G22" s="74">
        <v>0</v>
      </c>
      <c r="H22" s="224">
        <f t="shared" si="0"/>
        <v>0</v>
      </c>
      <c r="I22" s="234">
        <v>0</v>
      </c>
      <c r="J22" s="74">
        <v>0</v>
      </c>
      <c r="K22" s="224">
        <f t="shared" si="1"/>
        <v>0</v>
      </c>
      <c r="L22" s="234">
        <v>0</v>
      </c>
      <c r="M22" s="74">
        <v>0</v>
      </c>
      <c r="N22" s="224">
        <f t="shared" si="2"/>
        <v>0</v>
      </c>
      <c r="O22" s="234">
        <v>0</v>
      </c>
      <c r="P22" s="74">
        <v>0</v>
      </c>
      <c r="Q22" s="224">
        <f t="shared" si="3"/>
        <v>0</v>
      </c>
      <c r="R22" s="234">
        <v>0</v>
      </c>
      <c r="S22" s="74">
        <v>0</v>
      </c>
      <c r="T22" s="224">
        <f t="shared" si="4"/>
        <v>0</v>
      </c>
    </row>
    <row r="23" spans="1:20">
      <c r="A23" s="223" t="s">
        <v>21</v>
      </c>
      <c r="B23" s="73" t="s">
        <v>89</v>
      </c>
      <c r="C23" s="234">
        <f>+C24+C25+C26+C27</f>
        <v>0</v>
      </c>
      <c r="D23" s="74">
        <f>+D24+D25+D26+D27</f>
        <v>0</v>
      </c>
      <c r="E23" s="224">
        <f t="shared" si="5"/>
        <v>0</v>
      </c>
      <c r="F23" s="234">
        <f>+F24+F25+F26+F27</f>
        <v>0</v>
      </c>
      <c r="G23" s="74">
        <f>+G24+G25+G26+G27</f>
        <v>0</v>
      </c>
      <c r="H23" s="224">
        <f t="shared" si="0"/>
        <v>0</v>
      </c>
      <c r="I23" s="234">
        <f>+I24+I25+I26+I27</f>
        <v>0</v>
      </c>
      <c r="J23" s="74">
        <f>+J24+J25+J26+J27</f>
        <v>0</v>
      </c>
      <c r="K23" s="224">
        <f t="shared" si="1"/>
        <v>0</v>
      </c>
      <c r="L23" s="234">
        <f>+L24+L25+L26+L27</f>
        <v>0</v>
      </c>
      <c r="M23" s="74">
        <f>+M24+M25+M26+M27</f>
        <v>6</v>
      </c>
      <c r="N23" s="224">
        <f t="shared" si="2"/>
        <v>0</v>
      </c>
      <c r="O23" s="234">
        <f>+O24+O25+O26+O27</f>
        <v>0</v>
      </c>
      <c r="P23" s="74">
        <f>+P24+P25+P26+P27</f>
        <v>0</v>
      </c>
      <c r="Q23" s="224">
        <f t="shared" si="3"/>
        <v>0</v>
      </c>
      <c r="R23" s="234">
        <f>+R24+R25+R26+R27</f>
        <v>0</v>
      </c>
      <c r="S23" s="74">
        <f>+S24+S25+S26+S27</f>
        <v>0</v>
      </c>
      <c r="T23" s="224">
        <f t="shared" si="4"/>
        <v>0</v>
      </c>
    </row>
    <row r="24" spans="1:20" ht="30">
      <c r="A24" s="223" t="s">
        <v>22</v>
      </c>
      <c r="B24" s="73" t="s">
        <v>90</v>
      </c>
      <c r="C24" s="234">
        <v>0</v>
      </c>
      <c r="D24" s="74">
        <v>0</v>
      </c>
      <c r="E24" s="224">
        <f t="shared" si="5"/>
        <v>0</v>
      </c>
      <c r="F24" s="234">
        <v>0</v>
      </c>
      <c r="G24" s="74">
        <v>0</v>
      </c>
      <c r="H24" s="224">
        <f t="shared" si="0"/>
        <v>0</v>
      </c>
      <c r="I24" s="234">
        <v>0</v>
      </c>
      <c r="J24" s="74">
        <v>0</v>
      </c>
      <c r="K24" s="224">
        <f t="shared" si="1"/>
        <v>0</v>
      </c>
      <c r="L24" s="234">
        <v>0</v>
      </c>
      <c r="M24" s="74">
        <v>3</v>
      </c>
      <c r="N24" s="224">
        <f t="shared" si="2"/>
        <v>0</v>
      </c>
      <c r="O24" s="234">
        <v>0</v>
      </c>
      <c r="P24" s="74">
        <v>0</v>
      </c>
      <c r="Q24" s="224">
        <f t="shared" si="3"/>
        <v>0</v>
      </c>
      <c r="R24" s="234">
        <v>0</v>
      </c>
      <c r="S24" s="74">
        <v>0</v>
      </c>
      <c r="T24" s="224">
        <f t="shared" si="4"/>
        <v>0</v>
      </c>
    </row>
    <row r="25" spans="1:20" ht="45">
      <c r="A25" s="223" t="s">
        <v>23</v>
      </c>
      <c r="B25" s="73" t="s">
        <v>91</v>
      </c>
      <c r="C25" s="234">
        <v>0</v>
      </c>
      <c r="D25" s="74">
        <v>0</v>
      </c>
      <c r="E25" s="224">
        <f t="shared" si="5"/>
        <v>0</v>
      </c>
      <c r="F25" s="234">
        <v>0</v>
      </c>
      <c r="G25" s="74">
        <v>0</v>
      </c>
      <c r="H25" s="224">
        <f t="shared" si="0"/>
        <v>0</v>
      </c>
      <c r="I25" s="234">
        <v>0</v>
      </c>
      <c r="J25" s="74">
        <v>0</v>
      </c>
      <c r="K25" s="224">
        <f t="shared" si="1"/>
        <v>0</v>
      </c>
      <c r="L25" s="234">
        <v>0</v>
      </c>
      <c r="M25" s="74">
        <v>1</v>
      </c>
      <c r="N25" s="224">
        <f t="shared" si="2"/>
        <v>0</v>
      </c>
      <c r="O25" s="234">
        <v>0</v>
      </c>
      <c r="P25" s="74">
        <v>0</v>
      </c>
      <c r="Q25" s="224">
        <f t="shared" si="3"/>
        <v>0</v>
      </c>
      <c r="R25" s="234">
        <v>0</v>
      </c>
      <c r="S25" s="74">
        <v>0</v>
      </c>
      <c r="T25" s="224">
        <f t="shared" si="4"/>
        <v>0</v>
      </c>
    </row>
    <row r="26" spans="1:20" ht="30">
      <c r="A26" s="223" t="s">
        <v>24</v>
      </c>
      <c r="B26" s="73" t="s">
        <v>92</v>
      </c>
      <c r="C26" s="234">
        <v>0</v>
      </c>
      <c r="D26" s="74">
        <v>0</v>
      </c>
      <c r="E26" s="224">
        <f t="shared" si="5"/>
        <v>0</v>
      </c>
      <c r="F26" s="234">
        <v>0</v>
      </c>
      <c r="G26" s="74">
        <v>0</v>
      </c>
      <c r="H26" s="224">
        <f t="shared" si="0"/>
        <v>0</v>
      </c>
      <c r="I26" s="234">
        <v>0</v>
      </c>
      <c r="J26" s="74">
        <v>0</v>
      </c>
      <c r="K26" s="224">
        <f t="shared" si="1"/>
        <v>0</v>
      </c>
      <c r="L26" s="234">
        <v>0</v>
      </c>
      <c r="M26" s="74">
        <v>2</v>
      </c>
      <c r="N26" s="224">
        <f t="shared" si="2"/>
        <v>0</v>
      </c>
      <c r="O26" s="234">
        <v>0</v>
      </c>
      <c r="P26" s="74">
        <v>0</v>
      </c>
      <c r="Q26" s="224">
        <f t="shared" si="3"/>
        <v>0</v>
      </c>
      <c r="R26" s="234">
        <v>0</v>
      </c>
      <c r="S26" s="74">
        <v>0</v>
      </c>
      <c r="T26" s="224">
        <f t="shared" si="4"/>
        <v>0</v>
      </c>
    </row>
    <row r="27" spans="1:20" ht="15.75" thickBot="1">
      <c r="A27" s="226" t="s">
        <v>25</v>
      </c>
      <c r="B27" s="227" t="s">
        <v>77</v>
      </c>
      <c r="C27" s="235">
        <v>0</v>
      </c>
      <c r="D27" s="129">
        <v>0</v>
      </c>
      <c r="E27" s="228">
        <f t="shared" si="5"/>
        <v>0</v>
      </c>
      <c r="F27" s="235">
        <v>0</v>
      </c>
      <c r="G27" s="129">
        <v>0</v>
      </c>
      <c r="H27" s="228">
        <f t="shared" si="0"/>
        <v>0</v>
      </c>
      <c r="I27" s="235">
        <v>0</v>
      </c>
      <c r="J27" s="129">
        <v>0</v>
      </c>
      <c r="K27" s="228">
        <f t="shared" si="1"/>
        <v>0</v>
      </c>
      <c r="L27" s="235">
        <v>0</v>
      </c>
      <c r="M27" s="129">
        <v>0</v>
      </c>
      <c r="N27" s="228">
        <f t="shared" si="2"/>
        <v>0</v>
      </c>
      <c r="O27" s="235">
        <v>0</v>
      </c>
      <c r="P27" s="129">
        <v>0</v>
      </c>
      <c r="Q27" s="228">
        <f t="shared" si="3"/>
        <v>0</v>
      </c>
      <c r="R27" s="235"/>
      <c r="S27" s="129"/>
      <c r="T27" s="228">
        <f t="shared" si="4"/>
        <v>0</v>
      </c>
    </row>
  </sheetData>
  <mergeCells count="10">
    <mergeCell ref="A1:T1"/>
    <mergeCell ref="A3:A5"/>
    <mergeCell ref="B3:B5"/>
    <mergeCell ref="C3:T3"/>
    <mergeCell ref="C4:E4"/>
    <mergeCell ref="F4:H4"/>
    <mergeCell ref="I4:K4"/>
    <mergeCell ref="L4:N4"/>
    <mergeCell ref="O4:Q4"/>
    <mergeCell ref="R4:T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99"/>
  </sheetPr>
  <dimension ref="A1:K5"/>
  <sheetViews>
    <sheetView workbookViewId="0">
      <selection activeCell="E14" sqref="E14"/>
    </sheetView>
  </sheetViews>
  <sheetFormatPr defaultRowHeight="15"/>
  <cols>
    <col min="1" max="1" width="6.5703125" customWidth="1"/>
    <col min="2" max="2" width="26.7109375" customWidth="1"/>
    <col min="3" max="3" width="12.85546875" customWidth="1"/>
    <col min="4" max="4" width="18.5703125" customWidth="1"/>
    <col min="5" max="5" width="25.140625" customWidth="1"/>
    <col min="6" max="6" width="14.85546875" customWidth="1"/>
    <col min="7" max="7" width="23.28515625" customWidth="1"/>
    <col min="8" max="8" width="20.7109375" customWidth="1"/>
    <col min="9" max="9" width="15.5703125" customWidth="1"/>
    <col min="10" max="10" width="16" customWidth="1"/>
    <col min="11" max="11" width="21.7109375" customWidth="1"/>
  </cols>
  <sheetData>
    <row r="1" spans="1:11">
      <c r="A1" s="10" t="s">
        <v>235</v>
      </c>
    </row>
    <row r="2" spans="1:11" ht="15.75" thickBot="1"/>
    <row r="3" spans="1:11" s="4" customFormat="1" ht="120">
      <c r="A3" s="130" t="s">
        <v>2</v>
      </c>
      <c r="B3" s="131" t="s">
        <v>236</v>
      </c>
      <c r="C3" s="131" t="s">
        <v>237</v>
      </c>
      <c r="D3" s="131" t="s">
        <v>238</v>
      </c>
      <c r="E3" s="131" t="s">
        <v>239</v>
      </c>
      <c r="F3" s="131" t="s">
        <v>240</v>
      </c>
      <c r="G3" s="131" t="s">
        <v>241</v>
      </c>
      <c r="H3" s="131" t="s">
        <v>242</v>
      </c>
      <c r="I3" s="131" t="s">
        <v>243</v>
      </c>
      <c r="J3" s="131" t="s">
        <v>244</v>
      </c>
      <c r="K3" s="132" t="s">
        <v>245</v>
      </c>
    </row>
    <row r="4" spans="1:11" ht="15.75" thickBot="1">
      <c r="A4" s="77">
        <v>1</v>
      </c>
      <c r="B4" s="78">
        <v>2</v>
      </c>
      <c r="C4" s="78">
        <v>3</v>
      </c>
      <c r="D4" s="78">
        <v>4</v>
      </c>
      <c r="E4" s="78">
        <v>5</v>
      </c>
      <c r="F4" s="78">
        <v>6</v>
      </c>
      <c r="G4" s="78">
        <v>7</v>
      </c>
      <c r="H4" s="78">
        <v>8</v>
      </c>
      <c r="I4" s="78">
        <v>9</v>
      </c>
      <c r="J4" s="78">
        <v>10</v>
      </c>
      <c r="K4" s="79">
        <v>11</v>
      </c>
    </row>
    <row r="5" spans="1:11" ht="15.75" thickBot="1">
      <c r="A5" s="243">
        <v>1</v>
      </c>
      <c r="B5" s="244" t="s">
        <v>163</v>
      </c>
      <c r="C5" s="245"/>
      <c r="D5" s="245"/>
      <c r="E5" s="245"/>
      <c r="F5" s="245"/>
      <c r="G5" s="245"/>
      <c r="H5" s="245"/>
      <c r="I5" s="245"/>
      <c r="J5" s="245"/>
      <c r="K5" s="24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FF99"/>
  </sheetPr>
  <dimension ref="A1:D18"/>
  <sheetViews>
    <sheetView tabSelected="1" workbookViewId="0">
      <selection activeCell="G16" sqref="G16"/>
    </sheetView>
  </sheetViews>
  <sheetFormatPr defaultRowHeight="15"/>
  <cols>
    <col min="1" max="1" width="5.140625" customWidth="1"/>
    <col min="2" max="2" width="59.42578125" customWidth="1"/>
    <col min="3" max="3" width="13.140625" customWidth="1"/>
    <col min="4" max="4" width="20" customWidth="1"/>
  </cols>
  <sheetData>
    <row r="1" spans="1:4">
      <c r="A1" s="10" t="s">
        <v>93</v>
      </c>
    </row>
    <row r="2" spans="1:4" ht="15.75" thickBot="1"/>
    <row r="3" spans="1:4" s="4" customFormat="1" ht="37.5" customHeight="1">
      <c r="A3" s="240" t="s">
        <v>2</v>
      </c>
      <c r="B3" s="249" t="s">
        <v>94</v>
      </c>
      <c r="C3" s="260" t="s">
        <v>95</v>
      </c>
      <c r="D3" s="254"/>
    </row>
    <row r="4" spans="1:4" ht="15.75" thickBot="1">
      <c r="A4" s="59">
        <v>1</v>
      </c>
      <c r="B4" s="250">
        <v>2</v>
      </c>
      <c r="C4" s="261">
        <v>3</v>
      </c>
      <c r="D4" s="255">
        <v>4</v>
      </c>
    </row>
    <row r="5" spans="1:4" ht="32.25" customHeight="1">
      <c r="A5" s="248">
        <v>1</v>
      </c>
      <c r="B5" s="251" t="s">
        <v>96</v>
      </c>
      <c r="C5" s="262" t="s">
        <v>99</v>
      </c>
      <c r="D5" s="256"/>
    </row>
    <row r="6" spans="1:4">
      <c r="A6" s="247"/>
      <c r="B6" s="252" t="s">
        <v>97</v>
      </c>
      <c r="C6" s="262"/>
      <c r="D6" s="257" t="s">
        <v>246</v>
      </c>
    </row>
    <row r="7" spans="1:4">
      <c r="A7" s="247"/>
      <c r="B7" s="253" t="s">
        <v>98</v>
      </c>
      <c r="C7" s="263"/>
      <c r="D7" s="257" t="s">
        <v>247</v>
      </c>
    </row>
    <row r="8" spans="1:4" ht="30">
      <c r="A8" s="35">
        <v>2</v>
      </c>
      <c r="B8" s="83" t="s">
        <v>100</v>
      </c>
      <c r="C8" s="264" t="s">
        <v>101</v>
      </c>
      <c r="D8" s="258">
        <v>34</v>
      </c>
    </row>
    <row r="9" spans="1:4" ht="30">
      <c r="A9" s="35" t="s">
        <v>15</v>
      </c>
      <c r="B9" s="83" t="s">
        <v>103</v>
      </c>
      <c r="C9" s="264" t="s">
        <v>101</v>
      </c>
      <c r="D9" s="258">
        <v>34</v>
      </c>
    </row>
    <row r="10" spans="1:4" ht="45">
      <c r="A10" s="35" t="s">
        <v>16</v>
      </c>
      <c r="B10" s="83" t="s">
        <v>104</v>
      </c>
      <c r="C10" s="264" t="s">
        <v>101</v>
      </c>
      <c r="D10" s="258">
        <v>0</v>
      </c>
    </row>
    <row r="11" spans="1:4" ht="45">
      <c r="A11" s="35" t="s">
        <v>21</v>
      </c>
      <c r="B11" s="83" t="s">
        <v>105</v>
      </c>
      <c r="C11" s="264" t="s">
        <v>102</v>
      </c>
      <c r="D11" s="258">
        <v>1</v>
      </c>
    </row>
    <row r="12" spans="1:4" ht="36" customHeight="1" thickBot="1">
      <c r="A12" s="38" t="s">
        <v>26</v>
      </c>
      <c r="B12" s="84" t="s">
        <v>106</v>
      </c>
      <c r="C12" s="265" t="s">
        <v>102</v>
      </c>
      <c r="D12" s="259">
        <v>5</v>
      </c>
    </row>
    <row r="13" spans="1:4">
      <c r="C13" s="11"/>
    </row>
    <row r="14" spans="1:4">
      <c r="C14" s="11"/>
    </row>
    <row r="15" spans="1:4">
      <c r="C15" s="11"/>
    </row>
    <row r="16" spans="1:4">
      <c r="C16" s="11"/>
    </row>
    <row r="17" spans="3:3">
      <c r="C17" s="11"/>
    </row>
    <row r="18" spans="3:3">
      <c r="C18" s="11"/>
    </row>
  </sheetData>
  <mergeCells count="2">
    <mergeCell ref="A5:A7"/>
    <mergeCell ref="C5:C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FF99"/>
  </sheetPr>
  <dimension ref="A1:AE9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24" sqref="F24"/>
    </sheetView>
  </sheetViews>
  <sheetFormatPr defaultRowHeight="15"/>
  <cols>
    <col min="1" max="1" width="6.85546875" customWidth="1"/>
    <col min="2" max="2" width="21.85546875" customWidth="1"/>
    <col min="3" max="3" width="13" customWidth="1"/>
    <col min="4" max="4" width="12.28515625" customWidth="1"/>
    <col min="5" max="5" width="11.7109375" customWidth="1"/>
    <col min="6" max="6" width="17.85546875" customWidth="1"/>
    <col min="7" max="7" width="17.7109375" customWidth="1"/>
    <col min="8" max="8" width="15.85546875" customWidth="1"/>
    <col min="10" max="10" width="16.140625" customWidth="1"/>
    <col min="11" max="11" width="17.42578125" customWidth="1"/>
    <col min="12" max="12" width="15.5703125" customWidth="1"/>
    <col min="13" max="13" width="15.42578125" customWidth="1"/>
    <col min="14" max="14" width="16.28515625" customWidth="1"/>
    <col min="16" max="16" width="15" customWidth="1"/>
    <col min="17" max="17" width="11" customWidth="1"/>
    <col min="18" max="18" width="17.28515625" customWidth="1"/>
    <col min="19" max="19" width="15.42578125" customWidth="1"/>
    <col min="20" max="20" width="14" customWidth="1"/>
    <col min="21" max="21" width="9.28515625" customWidth="1"/>
    <col min="23" max="23" width="18.7109375" customWidth="1"/>
    <col min="24" max="24" width="21.42578125" customWidth="1"/>
    <col min="25" max="25" width="17.7109375" customWidth="1"/>
    <col min="27" max="27" width="22.28515625" customWidth="1"/>
    <col min="28" max="28" width="22.42578125" customWidth="1"/>
    <col min="29" max="29" width="11.7109375" customWidth="1"/>
    <col min="30" max="30" width="17" customWidth="1"/>
    <col min="31" max="31" width="16.42578125" customWidth="1"/>
  </cols>
  <sheetData>
    <row r="1" spans="1:31">
      <c r="A1" s="10" t="s">
        <v>107</v>
      </c>
    </row>
    <row r="2" spans="1:31" ht="15.75" thickBot="1"/>
    <row r="3" spans="1:31" s="11" customFormat="1" ht="17.25" customHeight="1">
      <c r="A3" s="266" t="s">
        <v>2</v>
      </c>
      <c r="B3" s="199" t="s">
        <v>108</v>
      </c>
      <c r="C3" s="278" t="s">
        <v>109</v>
      </c>
      <c r="D3" s="268" t="s">
        <v>110</v>
      </c>
      <c r="E3" s="287" t="s">
        <v>111</v>
      </c>
      <c r="F3" s="267"/>
      <c r="G3" s="267"/>
      <c r="H3" s="267"/>
      <c r="I3" s="288"/>
      <c r="J3" s="290" t="s">
        <v>116</v>
      </c>
      <c r="K3" s="268"/>
      <c r="L3" s="268"/>
      <c r="M3" s="268"/>
      <c r="N3" s="268"/>
      <c r="O3" s="291"/>
      <c r="P3" s="268" t="s">
        <v>126</v>
      </c>
      <c r="Q3" s="268"/>
      <c r="R3" s="268"/>
      <c r="S3" s="268"/>
      <c r="T3" s="268"/>
      <c r="U3" s="268"/>
      <c r="V3" s="268"/>
      <c r="W3" s="266" t="s">
        <v>122</v>
      </c>
      <c r="X3" s="176"/>
      <c r="Y3" s="176"/>
      <c r="Z3" s="270"/>
      <c r="AA3" s="269" t="s">
        <v>129</v>
      </c>
      <c r="AB3" s="176"/>
      <c r="AC3" s="199"/>
      <c r="AD3" s="266" t="s">
        <v>133</v>
      </c>
      <c r="AE3" s="270"/>
    </row>
    <row r="4" spans="1:31" s="11" customFormat="1" ht="63.75" customHeight="1">
      <c r="A4" s="271"/>
      <c r="B4" s="200"/>
      <c r="C4" s="279"/>
      <c r="D4" s="281"/>
      <c r="E4" s="289" t="s">
        <v>112</v>
      </c>
      <c r="F4" s="135" t="s">
        <v>113</v>
      </c>
      <c r="G4" s="135" t="s">
        <v>114</v>
      </c>
      <c r="H4" s="135" t="s">
        <v>115</v>
      </c>
      <c r="I4" s="192" t="s">
        <v>70</v>
      </c>
      <c r="J4" s="289" t="s">
        <v>117</v>
      </c>
      <c r="K4" s="135" t="s">
        <v>118</v>
      </c>
      <c r="L4" s="135" t="s">
        <v>119</v>
      </c>
      <c r="M4" s="135" t="s">
        <v>120</v>
      </c>
      <c r="N4" s="135" t="s">
        <v>121</v>
      </c>
      <c r="O4" s="192" t="s">
        <v>70</v>
      </c>
      <c r="P4" s="283" t="s">
        <v>127</v>
      </c>
      <c r="Q4" s="135" t="s">
        <v>128</v>
      </c>
      <c r="R4" s="135" t="s">
        <v>118</v>
      </c>
      <c r="S4" s="135" t="s">
        <v>119</v>
      </c>
      <c r="T4" s="135" t="s">
        <v>120</v>
      </c>
      <c r="U4" s="135" t="s">
        <v>121</v>
      </c>
      <c r="V4" s="292" t="s">
        <v>70</v>
      </c>
      <c r="W4" s="289" t="s">
        <v>123</v>
      </c>
      <c r="X4" s="135" t="s">
        <v>124</v>
      </c>
      <c r="Y4" s="135" t="s">
        <v>125</v>
      </c>
      <c r="Z4" s="192" t="s">
        <v>70</v>
      </c>
      <c r="AA4" s="283" t="s">
        <v>130</v>
      </c>
      <c r="AB4" s="135" t="s">
        <v>131</v>
      </c>
      <c r="AC4" s="292" t="s">
        <v>132</v>
      </c>
      <c r="AD4" s="289" t="s">
        <v>134</v>
      </c>
      <c r="AE4" s="192" t="s">
        <v>135</v>
      </c>
    </row>
    <row r="5" spans="1:31" ht="15.75" thickBot="1">
      <c r="A5" s="77">
        <v>1</v>
      </c>
      <c r="B5" s="81">
        <v>2</v>
      </c>
      <c r="C5" s="280">
        <v>3</v>
      </c>
      <c r="D5" s="282">
        <v>4</v>
      </c>
      <c r="E5" s="77">
        <v>5</v>
      </c>
      <c r="F5" s="78">
        <v>6</v>
      </c>
      <c r="G5" s="78">
        <v>7</v>
      </c>
      <c r="H5" s="78">
        <v>8</v>
      </c>
      <c r="I5" s="79">
        <v>9</v>
      </c>
      <c r="J5" s="77">
        <v>10</v>
      </c>
      <c r="K5" s="78">
        <v>11</v>
      </c>
      <c r="L5" s="78">
        <v>12</v>
      </c>
      <c r="M5" s="78">
        <v>13</v>
      </c>
      <c r="N5" s="78">
        <v>14</v>
      </c>
      <c r="O5" s="79">
        <v>15</v>
      </c>
      <c r="P5" s="277">
        <v>16</v>
      </c>
      <c r="Q5" s="78">
        <v>17</v>
      </c>
      <c r="R5" s="78">
        <v>18</v>
      </c>
      <c r="S5" s="78">
        <v>19</v>
      </c>
      <c r="T5" s="78">
        <v>20</v>
      </c>
      <c r="U5" s="78">
        <v>21</v>
      </c>
      <c r="V5" s="81">
        <v>22</v>
      </c>
      <c r="W5" s="77">
        <v>23</v>
      </c>
      <c r="X5" s="78">
        <v>24</v>
      </c>
      <c r="Y5" s="78">
        <v>25</v>
      </c>
      <c r="Z5" s="79">
        <v>26</v>
      </c>
      <c r="AA5" s="277">
        <v>27</v>
      </c>
      <c r="AB5" s="78">
        <v>28</v>
      </c>
      <c r="AC5" s="81">
        <v>29</v>
      </c>
      <c r="AD5" s="77">
        <v>30</v>
      </c>
      <c r="AE5" s="79">
        <v>31</v>
      </c>
    </row>
    <row r="6" spans="1:31">
      <c r="A6" s="272">
        <v>1</v>
      </c>
      <c r="B6" s="275" t="s">
        <v>248</v>
      </c>
      <c r="C6" s="295">
        <v>42104</v>
      </c>
      <c r="D6" s="296" t="s">
        <v>250</v>
      </c>
      <c r="E6" s="272" t="s">
        <v>163</v>
      </c>
      <c r="F6" s="273" t="s">
        <v>163</v>
      </c>
      <c r="G6" s="273" t="s">
        <v>163</v>
      </c>
      <c r="H6" s="273">
        <v>1</v>
      </c>
      <c r="I6" s="274" t="s">
        <v>163</v>
      </c>
      <c r="J6" s="272">
        <v>1</v>
      </c>
      <c r="K6" s="273">
        <v>1</v>
      </c>
      <c r="L6" s="273">
        <v>1</v>
      </c>
      <c r="M6" s="273">
        <v>1</v>
      </c>
      <c r="N6" s="273" t="s">
        <v>163</v>
      </c>
      <c r="O6" s="274" t="s">
        <v>163</v>
      </c>
      <c r="P6" s="284" t="s">
        <v>163</v>
      </c>
      <c r="Q6" s="273" t="s">
        <v>163</v>
      </c>
      <c r="R6" s="273" t="s">
        <v>163</v>
      </c>
      <c r="S6" s="273" t="s">
        <v>163</v>
      </c>
      <c r="T6" s="273" t="s">
        <v>163</v>
      </c>
      <c r="U6" s="273" t="s">
        <v>163</v>
      </c>
      <c r="V6" s="293" t="s">
        <v>163</v>
      </c>
      <c r="W6" s="272">
        <v>1</v>
      </c>
      <c r="X6" s="273">
        <v>1</v>
      </c>
      <c r="Y6" s="273">
        <v>1</v>
      </c>
      <c r="Z6" s="274" t="s">
        <v>163</v>
      </c>
      <c r="AA6" s="284">
        <v>1</v>
      </c>
      <c r="AB6" s="273" t="s">
        <v>163</v>
      </c>
      <c r="AC6" s="293" t="s">
        <v>163</v>
      </c>
      <c r="AD6" s="272">
        <v>1</v>
      </c>
      <c r="AE6" s="274" t="s">
        <v>163</v>
      </c>
    </row>
    <row r="7" spans="1:31">
      <c r="A7" s="241">
        <v>2</v>
      </c>
      <c r="B7" s="204" t="s">
        <v>249</v>
      </c>
      <c r="C7" s="297">
        <v>42200</v>
      </c>
      <c r="D7" s="298" t="s">
        <v>251</v>
      </c>
      <c r="E7" s="241" t="s">
        <v>163</v>
      </c>
      <c r="F7" s="136" t="s">
        <v>163</v>
      </c>
      <c r="G7" s="136" t="s">
        <v>163</v>
      </c>
      <c r="H7" s="136">
        <v>1</v>
      </c>
      <c r="I7" s="242" t="s">
        <v>163</v>
      </c>
      <c r="J7" s="241">
        <v>1</v>
      </c>
      <c r="K7" s="136">
        <v>1</v>
      </c>
      <c r="L7" s="136">
        <v>1</v>
      </c>
      <c r="M7" s="136">
        <v>1</v>
      </c>
      <c r="N7" s="136" t="s">
        <v>163</v>
      </c>
      <c r="O7" s="242" t="s">
        <v>163</v>
      </c>
      <c r="P7" s="285" t="s">
        <v>163</v>
      </c>
      <c r="Q7" s="136" t="s">
        <v>163</v>
      </c>
      <c r="R7" s="136" t="s">
        <v>163</v>
      </c>
      <c r="S7" s="136" t="s">
        <v>163</v>
      </c>
      <c r="T7" s="136" t="s">
        <v>163</v>
      </c>
      <c r="U7" s="136" t="s">
        <v>163</v>
      </c>
      <c r="V7" s="294" t="s">
        <v>163</v>
      </c>
      <c r="W7" s="241">
        <v>1</v>
      </c>
      <c r="X7" s="136">
        <v>1</v>
      </c>
      <c r="Y7" s="136">
        <v>1</v>
      </c>
      <c r="Z7" s="242" t="s">
        <v>163</v>
      </c>
      <c r="AA7" s="285">
        <v>1</v>
      </c>
      <c r="AB7" s="136" t="s">
        <v>163</v>
      </c>
      <c r="AC7" s="294" t="s">
        <v>163</v>
      </c>
      <c r="AD7" s="241">
        <v>1</v>
      </c>
      <c r="AE7" s="242" t="s">
        <v>163</v>
      </c>
    </row>
    <row r="8" spans="1:31">
      <c r="A8" s="241">
        <v>3</v>
      </c>
      <c r="B8" s="204" t="s">
        <v>262</v>
      </c>
      <c r="C8" s="297">
        <v>42287</v>
      </c>
      <c r="D8" s="299" t="s">
        <v>260</v>
      </c>
      <c r="E8" s="241" t="s">
        <v>163</v>
      </c>
      <c r="F8" s="136" t="s">
        <v>163</v>
      </c>
      <c r="G8" s="136" t="s">
        <v>163</v>
      </c>
      <c r="H8" s="136">
        <v>1</v>
      </c>
      <c r="I8" s="242" t="s">
        <v>163</v>
      </c>
      <c r="J8" s="241" t="s">
        <v>163</v>
      </c>
      <c r="K8" s="136">
        <v>1</v>
      </c>
      <c r="L8" s="136">
        <v>1</v>
      </c>
      <c r="M8" s="136">
        <v>1</v>
      </c>
      <c r="N8" s="136" t="s">
        <v>163</v>
      </c>
      <c r="O8" s="242" t="s">
        <v>163</v>
      </c>
      <c r="P8" s="285" t="s">
        <v>163</v>
      </c>
      <c r="Q8" s="136" t="s">
        <v>163</v>
      </c>
      <c r="R8" s="136" t="s">
        <v>163</v>
      </c>
      <c r="S8" s="136" t="s">
        <v>163</v>
      </c>
      <c r="T8" s="136" t="s">
        <v>163</v>
      </c>
      <c r="U8" s="136" t="s">
        <v>163</v>
      </c>
      <c r="V8" s="294" t="s">
        <v>163</v>
      </c>
      <c r="W8" s="241">
        <v>1</v>
      </c>
      <c r="X8" s="136">
        <v>1</v>
      </c>
      <c r="Y8" s="136" t="s">
        <v>163</v>
      </c>
      <c r="Z8" s="242" t="s">
        <v>163</v>
      </c>
      <c r="AA8" s="285">
        <v>1</v>
      </c>
      <c r="AB8" s="136" t="s">
        <v>163</v>
      </c>
      <c r="AC8" s="294" t="s">
        <v>163</v>
      </c>
      <c r="AD8" s="241">
        <v>1</v>
      </c>
      <c r="AE8" s="242" t="s">
        <v>163</v>
      </c>
    </row>
    <row r="9" spans="1:31" ht="15.75" thickBot="1">
      <c r="A9" s="59">
        <v>4</v>
      </c>
      <c r="B9" s="276" t="s">
        <v>263</v>
      </c>
      <c r="C9" s="300">
        <v>42332</v>
      </c>
      <c r="D9" s="301" t="s">
        <v>261</v>
      </c>
      <c r="E9" s="59" t="s">
        <v>163</v>
      </c>
      <c r="F9" s="61" t="s">
        <v>163</v>
      </c>
      <c r="G9" s="61" t="s">
        <v>163</v>
      </c>
      <c r="H9" s="61">
        <v>1</v>
      </c>
      <c r="I9" s="60" t="s">
        <v>163</v>
      </c>
      <c r="J9" s="59" t="s">
        <v>163</v>
      </c>
      <c r="K9" s="61" t="s">
        <v>163</v>
      </c>
      <c r="L9" s="61" t="s">
        <v>163</v>
      </c>
      <c r="M9" s="61">
        <v>1</v>
      </c>
      <c r="N9" s="61" t="s">
        <v>163</v>
      </c>
      <c r="O9" s="60" t="s">
        <v>163</v>
      </c>
      <c r="P9" s="286" t="s">
        <v>163</v>
      </c>
      <c r="Q9" s="61" t="s">
        <v>163</v>
      </c>
      <c r="R9" s="61" t="s">
        <v>163</v>
      </c>
      <c r="S9" s="61" t="s">
        <v>163</v>
      </c>
      <c r="T9" s="61" t="s">
        <v>163</v>
      </c>
      <c r="U9" s="61" t="s">
        <v>163</v>
      </c>
      <c r="V9" s="250" t="s">
        <v>163</v>
      </c>
      <c r="W9" s="59">
        <v>1</v>
      </c>
      <c r="X9" s="61" t="s">
        <v>163</v>
      </c>
      <c r="Y9" s="61" t="s">
        <v>163</v>
      </c>
      <c r="Z9" s="60" t="s">
        <v>163</v>
      </c>
      <c r="AA9" s="286">
        <v>1</v>
      </c>
      <c r="AB9" s="61" t="s">
        <v>163</v>
      </c>
      <c r="AC9" s="250" t="s">
        <v>163</v>
      </c>
      <c r="AD9" s="59" t="s">
        <v>163</v>
      </c>
      <c r="AE9" s="60">
        <v>1</v>
      </c>
    </row>
  </sheetData>
  <mergeCells count="10">
    <mergeCell ref="D3:D4"/>
    <mergeCell ref="C3:C4"/>
    <mergeCell ref="B3:B4"/>
    <mergeCell ref="A3:A4"/>
    <mergeCell ref="J3:O3"/>
    <mergeCell ref="W3:Z3"/>
    <mergeCell ref="P3:V3"/>
    <mergeCell ref="AA3:AC3"/>
    <mergeCell ref="AD3:AE3"/>
    <mergeCell ref="E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99"/>
  </sheetPr>
  <dimension ref="A1:T12"/>
  <sheetViews>
    <sheetView workbookViewId="0">
      <selection activeCell="A3" sqref="A3:T7"/>
    </sheetView>
  </sheetViews>
  <sheetFormatPr defaultRowHeight="15"/>
  <cols>
    <col min="1" max="1" width="5.28515625" customWidth="1"/>
    <col min="2" max="2" width="35" customWidth="1"/>
    <col min="3" max="4" width="8.28515625" customWidth="1"/>
    <col min="5" max="6" width="8" customWidth="1"/>
    <col min="7" max="8" width="8.7109375" customWidth="1"/>
  </cols>
  <sheetData>
    <row r="1" spans="1:20">
      <c r="A1" s="10" t="s">
        <v>137</v>
      </c>
    </row>
    <row r="2" spans="1:20" ht="15.75" thickBot="1"/>
    <row r="3" spans="1:20" ht="15" customHeight="1">
      <c r="A3" s="148" t="s">
        <v>2</v>
      </c>
      <c r="B3" s="151" t="s">
        <v>3</v>
      </c>
      <c r="C3" s="142" t="s">
        <v>139</v>
      </c>
      <c r="D3" s="143"/>
      <c r="E3" s="143"/>
      <c r="F3" s="143"/>
      <c r="G3" s="143"/>
      <c r="H3" s="144"/>
      <c r="I3" s="142" t="s">
        <v>253</v>
      </c>
      <c r="J3" s="143"/>
      <c r="K3" s="143"/>
      <c r="L3" s="143"/>
      <c r="M3" s="143"/>
      <c r="N3" s="144"/>
      <c r="O3" s="142" t="s">
        <v>33</v>
      </c>
      <c r="P3" s="143"/>
      <c r="Q3" s="143"/>
      <c r="R3" s="143"/>
      <c r="S3" s="143"/>
      <c r="T3" s="144"/>
    </row>
    <row r="4" spans="1:20" ht="15" customHeight="1">
      <c r="A4" s="149"/>
      <c r="B4" s="152"/>
      <c r="C4" s="145" t="s">
        <v>224</v>
      </c>
      <c r="D4" s="146"/>
      <c r="E4" s="146"/>
      <c r="F4" s="146"/>
      <c r="G4" s="146"/>
      <c r="H4" s="147"/>
      <c r="I4" s="145" t="s">
        <v>224</v>
      </c>
      <c r="J4" s="146"/>
      <c r="K4" s="146"/>
      <c r="L4" s="146"/>
      <c r="M4" s="146"/>
      <c r="N4" s="147"/>
      <c r="O4" s="145"/>
      <c r="P4" s="146"/>
      <c r="Q4" s="146"/>
      <c r="R4" s="146"/>
      <c r="S4" s="146"/>
      <c r="T4" s="147"/>
    </row>
    <row r="5" spans="1:20">
      <c r="A5" s="149"/>
      <c r="B5" s="152"/>
      <c r="C5" s="154" t="s">
        <v>221</v>
      </c>
      <c r="D5" s="155"/>
      <c r="E5" s="140" t="s">
        <v>222</v>
      </c>
      <c r="F5" s="140"/>
      <c r="G5" s="140" t="s">
        <v>223</v>
      </c>
      <c r="H5" s="141"/>
      <c r="I5" s="154" t="s">
        <v>221</v>
      </c>
      <c r="J5" s="155"/>
      <c r="K5" s="140" t="s">
        <v>222</v>
      </c>
      <c r="L5" s="140"/>
      <c r="M5" s="140" t="s">
        <v>223</v>
      </c>
      <c r="N5" s="141"/>
      <c r="O5" s="154" t="s">
        <v>221</v>
      </c>
      <c r="P5" s="155"/>
      <c r="Q5" s="140" t="s">
        <v>222</v>
      </c>
      <c r="R5" s="140"/>
      <c r="S5" s="140" t="s">
        <v>223</v>
      </c>
      <c r="T5" s="141"/>
    </row>
    <row r="6" spans="1:20">
      <c r="A6" s="150"/>
      <c r="B6" s="153"/>
      <c r="C6" s="40" t="s">
        <v>226</v>
      </c>
      <c r="D6" s="34" t="s">
        <v>225</v>
      </c>
      <c r="E6" s="34" t="s">
        <v>226</v>
      </c>
      <c r="F6" s="34" t="s">
        <v>225</v>
      </c>
      <c r="G6" s="34" t="s">
        <v>226</v>
      </c>
      <c r="H6" s="41" t="s">
        <v>225</v>
      </c>
      <c r="I6" s="40" t="s">
        <v>226</v>
      </c>
      <c r="J6" s="34" t="s">
        <v>225</v>
      </c>
      <c r="K6" s="34" t="s">
        <v>226</v>
      </c>
      <c r="L6" s="34" t="s">
        <v>225</v>
      </c>
      <c r="M6" s="34" t="s">
        <v>226</v>
      </c>
      <c r="N6" s="41" t="s">
        <v>225</v>
      </c>
      <c r="O6" s="40" t="s">
        <v>226</v>
      </c>
      <c r="P6" s="34" t="s">
        <v>225</v>
      </c>
      <c r="Q6" s="34" t="s">
        <v>226</v>
      </c>
      <c r="R6" s="34" t="s">
        <v>225</v>
      </c>
      <c r="S6" s="34" t="s">
        <v>226</v>
      </c>
      <c r="T6" s="41" t="s">
        <v>225</v>
      </c>
    </row>
    <row r="7" spans="1:20" ht="15.75" thickBot="1">
      <c r="A7" s="59">
        <v>1</v>
      </c>
      <c r="B7" s="60">
        <v>2</v>
      </c>
      <c r="C7" s="59">
        <v>3</v>
      </c>
      <c r="D7" s="61">
        <v>4</v>
      </c>
      <c r="E7" s="61">
        <v>5</v>
      </c>
      <c r="F7" s="61">
        <v>6</v>
      </c>
      <c r="G7" s="61">
        <v>7</v>
      </c>
      <c r="H7" s="60">
        <v>8</v>
      </c>
      <c r="I7" s="59">
        <v>9</v>
      </c>
      <c r="J7" s="61">
        <v>10</v>
      </c>
      <c r="K7" s="61">
        <v>11</v>
      </c>
      <c r="L7" s="61">
        <v>12</v>
      </c>
      <c r="M7" s="61">
        <v>13</v>
      </c>
      <c r="N7" s="60">
        <v>14</v>
      </c>
      <c r="O7" s="59">
        <v>15</v>
      </c>
      <c r="P7" s="61">
        <v>16</v>
      </c>
      <c r="Q7" s="61">
        <v>17</v>
      </c>
      <c r="R7" s="61">
        <v>18</v>
      </c>
      <c r="S7" s="61">
        <v>19</v>
      </c>
      <c r="T7" s="60">
        <v>20</v>
      </c>
    </row>
    <row r="8" spans="1:20" ht="45">
      <c r="A8" s="52">
        <v>1</v>
      </c>
      <c r="B8" s="53" t="s">
        <v>136</v>
      </c>
      <c r="C8" s="54">
        <f>SUM(C9:C12)</f>
        <v>0</v>
      </c>
      <c r="D8" s="12">
        <f t="shared" ref="D8:N8" si="0">SUM(D9:D12)</f>
        <v>0</v>
      </c>
      <c r="E8" s="12">
        <f t="shared" si="0"/>
        <v>5</v>
      </c>
      <c r="F8" s="12">
        <f t="shared" si="0"/>
        <v>0</v>
      </c>
      <c r="G8" s="12">
        <f t="shared" si="0"/>
        <v>18</v>
      </c>
      <c r="H8" s="55">
        <f t="shared" si="0"/>
        <v>3</v>
      </c>
      <c r="I8" s="54">
        <f t="shared" si="0"/>
        <v>0</v>
      </c>
      <c r="J8" s="12">
        <f t="shared" si="0"/>
        <v>0</v>
      </c>
      <c r="K8" s="12">
        <f t="shared" si="0"/>
        <v>5</v>
      </c>
      <c r="L8" s="12">
        <f t="shared" si="0"/>
        <v>0</v>
      </c>
      <c r="M8" s="12">
        <f t="shared" si="0"/>
        <v>16</v>
      </c>
      <c r="N8" s="55">
        <f t="shared" si="0"/>
        <v>4</v>
      </c>
      <c r="O8" s="56">
        <f>IF(C8&gt;0,I8/C8-1,0)</f>
        <v>0</v>
      </c>
      <c r="P8" s="57">
        <f>IF(D8&gt;0,J8/D8-1,0)</f>
        <v>0</v>
      </c>
      <c r="Q8" s="57">
        <f>IF(E8&gt;0,K8/E8-1,0)</f>
        <v>0</v>
      </c>
      <c r="R8" s="57">
        <f>IF(F8&gt;0,L8/F8-1,0)</f>
        <v>0</v>
      </c>
      <c r="S8" s="57">
        <f t="shared" ref="S8:T8" si="1">IF(G8&gt;0,M8/G8-1,0)</f>
        <v>-0.11111111111111116</v>
      </c>
      <c r="T8" s="58">
        <f t="shared" si="1"/>
        <v>0.33333333333333326</v>
      </c>
    </row>
    <row r="9" spans="1:20">
      <c r="A9" s="35" t="s">
        <v>10</v>
      </c>
      <c r="B9" s="36" t="s">
        <v>5</v>
      </c>
      <c r="C9" s="42">
        <v>0</v>
      </c>
      <c r="D9" s="5">
        <v>0</v>
      </c>
      <c r="E9" s="5">
        <v>0</v>
      </c>
      <c r="F9" s="5">
        <v>0</v>
      </c>
      <c r="G9" s="5">
        <v>0</v>
      </c>
      <c r="H9" s="43">
        <v>0</v>
      </c>
      <c r="I9" s="42">
        <v>0</v>
      </c>
      <c r="J9" s="5">
        <v>0</v>
      </c>
      <c r="K9" s="5">
        <v>0</v>
      </c>
      <c r="L9" s="5">
        <v>0</v>
      </c>
      <c r="M9" s="5">
        <v>0</v>
      </c>
      <c r="N9" s="43">
        <v>0</v>
      </c>
      <c r="O9" s="47">
        <f t="shared" ref="O9:O12" si="2">IF(C9&gt;0,I9/C9-1,0)</f>
        <v>0</v>
      </c>
      <c r="P9" s="9">
        <f t="shared" ref="P9:P12" si="3">IF(D9&gt;0,J9/D9-1,0)</f>
        <v>0</v>
      </c>
      <c r="Q9" s="9">
        <f t="shared" ref="Q9:Q12" si="4">IF(E9&gt;0,K9/E9-1,0)</f>
        <v>0</v>
      </c>
      <c r="R9" s="9">
        <f t="shared" ref="R9:R12" si="5">IF(F9&gt;0,L9/F9-1,0)</f>
        <v>0</v>
      </c>
      <c r="S9" s="9">
        <f t="shared" ref="S9:S12" si="6">IF(G9&gt;0,M9/G9-1,0)</f>
        <v>0</v>
      </c>
      <c r="T9" s="48">
        <f t="shared" ref="T9:T10" si="7">IF(H9&gt;0,N9/H9-1,0)</f>
        <v>0</v>
      </c>
    </row>
    <row r="10" spans="1:20">
      <c r="A10" s="35" t="s">
        <v>11</v>
      </c>
      <c r="B10" s="36" t="s">
        <v>254</v>
      </c>
      <c r="C10" s="42">
        <v>0</v>
      </c>
      <c r="D10" s="5">
        <v>0</v>
      </c>
      <c r="E10" s="5">
        <v>0</v>
      </c>
      <c r="F10" s="5">
        <v>0</v>
      </c>
      <c r="G10" s="5">
        <v>0</v>
      </c>
      <c r="H10" s="43">
        <v>0</v>
      </c>
      <c r="I10" s="42">
        <v>0</v>
      </c>
      <c r="J10" s="5">
        <v>0</v>
      </c>
      <c r="K10" s="5">
        <v>0</v>
      </c>
      <c r="L10" s="5">
        <v>0</v>
      </c>
      <c r="M10" s="5">
        <v>0</v>
      </c>
      <c r="N10" s="43">
        <v>0</v>
      </c>
      <c r="O10" s="47">
        <f t="shared" si="2"/>
        <v>0</v>
      </c>
      <c r="P10" s="9">
        <f t="shared" si="3"/>
        <v>0</v>
      </c>
      <c r="Q10" s="9">
        <f t="shared" si="4"/>
        <v>0</v>
      </c>
      <c r="R10" s="9">
        <f t="shared" si="5"/>
        <v>0</v>
      </c>
      <c r="S10" s="9">
        <f t="shared" si="6"/>
        <v>0</v>
      </c>
      <c r="T10" s="48">
        <f t="shared" si="7"/>
        <v>0</v>
      </c>
    </row>
    <row r="11" spans="1:20">
      <c r="A11" s="35" t="s">
        <v>12</v>
      </c>
      <c r="B11" s="37" t="s">
        <v>255</v>
      </c>
      <c r="C11" s="42">
        <v>0</v>
      </c>
      <c r="D11" s="5">
        <v>0</v>
      </c>
      <c r="E11" s="5">
        <v>5</v>
      </c>
      <c r="F11" s="5">
        <v>0</v>
      </c>
      <c r="G11" s="5">
        <v>10</v>
      </c>
      <c r="H11" s="43">
        <v>0</v>
      </c>
      <c r="I11" s="42">
        <v>0</v>
      </c>
      <c r="J11" s="5">
        <v>0</v>
      </c>
      <c r="K11" s="5">
        <v>5</v>
      </c>
      <c r="L11" s="5">
        <v>0</v>
      </c>
      <c r="M11" s="5">
        <v>9</v>
      </c>
      <c r="N11" s="43">
        <v>1</v>
      </c>
      <c r="O11" s="47">
        <f t="shared" si="2"/>
        <v>0</v>
      </c>
      <c r="P11" s="9">
        <f t="shared" si="3"/>
        <v>0</v>
      </c>
      <c r="Q11" s="9">
        <f t="shared" si="4"/>
        <v>0</v>
      </c>
      <c r="R11" s="9">
        <f t="shared" si="5"/>
        <v>0</v>
      </c>
      <c r="S11" s="9">
        <f t="shared" si="6"/>
        <v>-9.9999999999999978E-2</v>
      </c>
      <c r="T11" s="48">
        <f>IF(H11&gt;0,N11/H11-1,0)</f>
        <v>0</v>
      </c>
    </row>
    <row r="12" spans="1:20" ht="15.75" thickBot="1">
      <c r="A12" s="38" t="s">
        <v>13</v>
      </c>
      <c r="B12" s="39" t="s">
        <v>6</v>
      </c>
      <c r="C12" s="44">
        <v>0</v>
      </c>
      <c r="D12" s="45">
        <v>0</v>
      </c>
      <c r="E12" s="45">
        <v>0</v>
      </c>
      <c r="F12" s="45">
        <v>0</v>
      </c>
      <c r="G12" s="45">
        <v>8</v>
      </c>
      <c r="H12" s="46">
        <v>3</v>
      </c>
      <c r="I12" s="44">
        <v>0</v>
      </c>
      <c r="J12" s="45">
        <v>0</v>
      </c>
      <c r="K12" s="45">
        <v>0</v>
      </c>
      <c r="L12" s="45">
        <v>0</v>
      </c>
      <c r="M12" s="45">
        <v>7</v>
      </c>
      <c r="N12" s="46">
        <v>3</v>
      </c>
      <c r="O12" s="49">
        <f t="shared" si="2"/>
        <v>0</v>
      </c>
      <c r="P12" s="50">
        <f t="shared" si="3"/>
        <v>0</v>
      </c>
      <c r="Q12" s="50">
        <f t="shared" si="4"/>
        <v>0</v>
      </c>
      <c r="R12" s="50">
        <f t="shared" si="5"/>
        <v>0</v>
      </c>
      <c r="S12" s="50">
        <f t="shared" si="6"/>
        <v>-0.125</v>
      </c>
      <c r="T12" s="51">
        <f>IF(H12&gt;0,N12/H12-1,0)</f>
        <v>0</v>
      </c>
    </row>
  </sheetData>
  <mergeCells count="16">
    <mergeCell ref="Q5:R5"/>
    <mergeCell ref="S5:T5"/>
    <mergeCell ref="O3:T4"/>
    <mergeCell ref="A3:A6"/>
    <mergeCell ref="B3:B6"/>
    <mergeCell ref="I4:N4"/>
    <mergeCell ref="I5:J5"/>
    <mergeCell ref="K5:L5"/>
    <mergeCell ref="M5:N5"/>
    <mergeCell ref="O5:P5"/>
    <mergeCell ref="C5:D5"/>
    <mergeCell ref="E5:F5"/>
    <mergeCell ref="G5:H5"/>
    <mergeCell ref="C4:H4"/>
    <mergeCell ref="C3:H3"/>
    <mergeCell ref="I3:N3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99"/>
  </sheetPr>
  <dimension ref="A1:E7"/>
  <sheetViews>
    <sheetView workbookViewId="0">
      <selection activeCell="B24" sqref="B24"/>
    </sheetView>
  </sheetViews>
  <sheetFormatPr defaultRowHeight="15"/>
  <cols>
    <col min="1" max="1" width="6.85546875" customWidth="1"/>
    <col min="2" max="2" width="44.85546875" customWidth="1"/>
    <col min="5" max="5" width="15.28515625" customWidth="1"/>
  </cols>
  <sheetData>
    <row r="1" spans="1:5" ht="33" customHeight="1">
      <c r="A1" s="156" t="s">
        <v>140</v>
      </c>
      <c r="B1" s="156"/>
      <c r="C1" s="156"/>
      <c r="D1" s="156"/>
      <c r="E1" s="156"/>
    </row>
    <row r="2" spans="1:5" ht="15.75" thickBot="1"/>
    <row r="3" spans="1:5" ht="46.5" customHeight="1">
      <c r="A3" s="63" t="s">
        <v>2</v>
      </c>
      <c r="B3" s="80" t="s">
        <v>3</v>
      </c>
      <c r="C3" s="63" t="s">
        <v>138</v>
      </c>
      <c r="D3" s="64" t="s">
        <v>139</v>
      </c>
      <c r="E3" s="65" t="s">
        <v>33</v>
      </c>
    </row>
    <row r="4" spans="1:5" ht="15.75" thickBot="1">
      <c r="A4" s="77">
        <v>1</v>
      </c>
      <c r="B4" s="81">
        <v>2</v>
      </c>
      <c r="C4" s="77">
        <v>3</v>
      </c>
      <c r="D4" s="78">
        <v>4</v>
      </c>
      <c r="E4" s="79">
        <v>5</v>
      </c>
    </row>
    <row r="5" spans="1:5">
      <c r="A5" s="52">
        <v>1</v>
      </c>
      <c r="B5" s="82" t="s">
        <v>143</v>
      </c>
      <c r="C5" s="54">
        <f>+C6+C7</f>
        <v>45</v>
      </c>
      <c r="D5" s="12">
        <f>+D6+D7</f>
        <v>44</v>
      </c>
      <c r="E5" s="58">
        <f>IF(C5&gt;0,D5/C5-1,0)</f>
        <v>-2.2222222222222254E-2</v>
      </c>
    </row>
    <row r="6" spans="1:5" ht="30">
      <c r="A6" s="35" t="s">
        <v>10</v>
      </c>
      <c r="B6" s="83" t="s">
        <v>141</v>
      </c>
      <c r="C6" s="42">
        <v>16</v>
      </c>
      <c r="D6" s="5">
        <v>15</v>
      </c>
      <c r="E6" s="48">
        <f>IF(C6&gt;0,D6/C6-1,0)</f>
        <v>-6.25E-2</v>
      </c>
    </row>
    <row r="7" spans="1:5" ht="30.75" thickBot="1">
      <c r="A7" s="38" t="s">
        <v>11</v>
      </c>
      <c r="B7" s="84" t="s">
        <v>142</v>
      </c>
      <c r="C7" s="44">
        <v>29</v>
      </c>
      <c r="D7" s="45">
        <v>29</v>
      </c>
      <c r="E7" s="51">
        <f>IF(C7&gt;0,D7/C7-1,0)</f>
        <v>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99"/>
  </sheetPr>
  <dimension ref="A1:P49"/>
  <sheetViews>
    <sheetView topLeftCell="A22" workbookViewId="0">
      <selection activeCell="J42" sqref="J42"/>
    </sheetView>
  </sheetViews>
  <sheetFormatPr defaultRowHeight="15"/>
  <cols>
    <col min="1" max="1" width="7.5703125" customWidth="1"/>
    <col min="2" max="2" width="26.28515625" customWidth="1"/>
    <col min="3" max="3" width="16.42578125" customWidth="1"/>
    <col min="4" max="4" width="11.28515625" customWidth="1"/>
    <col min="5" max="5" width="12.7109375" customWidth="1"/>
    <col min="8" max="8" width="9" customWidth="1"/>
  </cols>
  <sheetData>
    <row r="1" spans="1:16" ht="15" customHeight="1">
      <c r="A1" s="163" t="s">
        <v>156</v>
      </c>
      <c r="B1" s="163"/>
      <c r="C1" s="163"/>
      <c r="D1" s="163"/>
      <c r="E1" s="163"/>
      <c r="F1" s="163"/>
      <c r="G1" s="163"/>
      <c r="H1" s="163"/>
      <c r="I1" s="163"/>
    </row>
    <row r="2" spans="1:16" ht="15.75" thickBot="1">
      <c r="A2" s="15"/>
      <c r="B2" s="15"/>
      <c r="C2" s="15"/>
      <c r="D2" s="15"/>
      <c r="E2" s="15"/>
    </row>
    <row r="3" spans="1:16" ht="33.75" customHeight="1">
      <c r="A3" s="166" t="s">
        <v>144</v>
      </c>
      <c r="B3" s="169" t="s">
        <v>145</v>
      </c>
      <c r="C3" s="169" t="s">
        <v>146</v>
      </c>
      <c r="D3" s="172" t="s">
        <v>147</v>
      </c>
      <c r="E3" s="172"/>
      <c r="F3" s="172"/>
      <c r="G3" s="172"/>
      <c r="H3" s="143" t="s">
        <v>33</v>
      </c>
      <c r="I3" s="144"/>
    </row>
    <row r="4" spans="1:16" ht="18" customHeight="1">
      <c r="A4" s="167"/>
      <c r="B4" s="170"/>
      <c r="C4" s="170"/>
      <c r="D4" s="102" t="s">
        <v>148</v>
      </c>
      <c r="E4" s="102" t="s">
        <v>149</v>
      </c>
      <c r="F4" s="102" t="s">
        <v>148</v>
      </c>
      <c r="G4" s="102" t="s">
        <v>149</v>
      </c>
      <c r="H4" s="146"/>
      <c r="I4" s="147"/>
    </row>
    <row r="5" spans="1:16" ht="18" customHeight="1" thickBot="1">
      <c r="A5" s="168"/>
      <c r="B5" s="171"/>
      <c r="C5" s="171"/>
      <c r="D5" s="165" t="s">
        <v>138</v>
      </c>
      <c r="E5" s="165"/>
      <c r="F5" s="165" t="s">
        <v>139</v>
      </c>
      <c r="G5" s="165"/>
      <c r="H5" s="105" t="s">
        <v>148</v>
      </c>
      <c r="I5" s="106" t="s">
        <v>149</v>
      </c>
    </row>
    <row r="6" spans="1:16" ht="18" customHeight="1">
      <c r="A6" s="103">
        <v>1</v>
      </c>
      <c r="B6" s="69">
        <v>2</v>
      </c>
      <c r="C6" s="69">
        <v>3</v>
      </c>
      <c r="D6" s="69">
        <v>4</v>
      </c>
      <c r="E6" s="69">
        <v>5</v>
      </c>
      <c r="F6" s="69">
        <v>6</v>
      </c>
      <c r="G6" s="69">
        <v>7</v>
      </c>
      <c r="H6" s="69">
        <v>8</v>
      </c>
      <c r="I6" s="104">
        <v>9</v>
      </c>
    </row>
    <row r="7" spans="1:16" ht="20.100000000000001" customHeight="1">
      <c r="A7" s="97">
        <v>1</v>
      </c>
      <c r="B7" s="13" t="s">
        <v>150</v>
      </c>
      <c r="C7" s="16" t="s">
        <v>151</v>
      </c>
      <c r="D7" s="16">
        <v>10</v>
      </c>
      <c r="E7" s="14">
        <v>10</v>
      </c>
      <c r="F7" s="16">
        <v>10</v>
      </c>
      <c r="G7" s="14">
        <v>10</v>
      </c>
      <c r="H7" s="9">
        <f>IF(D7&gt;0,F7/D7-1,0)</f>
        <v>0</v>
      </c>
      <c r="I7" s="48">
        <f>IF(E7&gt;0,G7/E7-1,0)</f>
        <v>0</v>
      </c>
    </row>
    <row r="8" spans="1:16" ht="20.100000000000001" customHeight="1">
      <c r="A8" s="97">
        <v>2</v>
      </c>
      <c r="B8" s="13" t="s">
        <v>152</v>
      </c>
      <c r="C8" s="16" t="s">
        <v>153</v>
      </c>
      <c r="D8" s="16">
        <v>31.5</v>
      </c>
      <c r="E8" s="17">
        <v>40</v>
      </c>
      <c r="F8" s="16">
        <v>31.5</v>
      </c>
      <c r="G8" s="17">
        <v>40</v>
      </c>
      <c r="H8" s="9">
        <f t="shared" ref="H8:H9" si="0">IF(D8&gt;0,F8/D8-1,0)</f>
        <v>0</v>
      </c>
      <c r="I8" s="48">
        <f t="shared" ref="I8:I9" si="1">IF(E8&gt;0,G8/E8-1,0)</f>
        <v>0</v>
      </c>
    </row>
    <row r="9" spans="1:16" ht="20.100000000000001" customHeight="1" thickBot="1">
      <c r="A9" s="98">
        <v>3</v>
      </c>
      <c r="B9" s="99" t="s">
        <v>154</v>
      </c>
      <c r="C9" s="100" t="s">
        <v>155</v>
      </c>
      <c r="D9" s="100">
        <v>80</v>
      </c>
      <c r="E9" s="101">
        <v>63</v>
      </c>
      <c r="F9" s="100">
        <v>80</v>
      </c>
      <c r="G9" s="101">
        <v>63</v>
      </c>
      <c r="H9" s="50">
        <f t="shared" si="0"/>
        <v>0</v>
      </c>
      <c r="I9" s="51">
        <f t="shared" si="1"/>
        <v>0</v>
      </c>
    </row>
    <row r="10" spans="1:16" ht="23.25" customHeight="1"/>
    <row r="11" spans="1:16" ht="46.5" customHeight="1">
      <c r="A11" s="163" t="s">
        <v>213</v>
      </c>
      <c r="B11" s="163"/>
      <c r="C11" s="163"/>
      <c r="D11" s="163"/>
      <c r="E11" s="163"/>
      <c r="F11" s="85"/>
      <c r="G11" s="85"/>
      <c r="H11" s="85"/>
      <c r="I11" s="85"/>
      <c r="J11" s="21"/>
      <c r="K11" s="21"/>
      <c r="L11" s="21"/>
    </row>
    <row r="12" spans="1:16" ht="10.5" customHeight="1" thickBot="1">
      <c r="A12" s="68"/>
      <c r="B12" s="68"/>
      <c r="C12" s="68"/>
      <c r="D12" s="68"/>
      <c r="E12" s="68"/>
      <c r="F12" s="68"/>
      <c r="G12" s="68"/>
      <c r="H12" s="68"/>
      <c r="I12" s="68"/>
      <c r="J12" s="21"/>
      <c r="K12" s="21"/>
      <c r="L12" s="21"/>
    </row>
    <row r="13" spans="1:16" s="18" customFormat="1" ht="35.25" customHeight="1">
      <c r="A13" s="89" t="s">
        <v>157</v>
      </c>
      <c r="B13" s="90" t="s">
        <v>158</v>
      </c>
      <c r="C13" s="90" t="s">
        <v>159</v>
      </c>
      <c r="D13" s="90" t="s">
        <v>160</v>
      </c>
      <c r="E13" s="91" t="s">
        <v>215</v>
      </c>
      <c r="F13" s="26"/>
      <c r="G13" s="26"/>
      <c r="H13" s="28"/>
      <c r="I13" s="164"/>
      <c r="J13" s="164"/>
      <c r="K13" s="164"/>
    </row>
    <row r="14" spans="1:16" s="18" customFormat="1" ht="13.9" customHeight="1" thickBot="1">
      <c r="A14" s="109" t="s">
        <v>172</v>
      </c>
      <c r="B14" s="110" t="s">
        <v>175</v>
      </c>
      <c r="C14" s="110" t="s">
        <v>21</v>
      </c>
      <c r="D14" s="110" t="s">
        <v>26</v>
      </c>
      <c r="E14" s="111" t="s">
        <v>214</v>
      </c>
      <c r="F14" s="25"/>
      <c r="G14" s="25"/>
      <c r="H14" s="22"/>
      <c r="I14" s="23"/>
      <c r="J14" s="23"/>
      <c r="K14" s="23"/>
    </row>
    <row r="15" spans="1:16" s="18" customFormat="1">
      <c r="A15" s="158" t="s">
        <v>162</v>
      </c>
      <c r="B15" s="107">
        <v>1150</v>
      </c>
      <c r="C15" s="107" t="s">
        <v>163</v>
      </c>
      <c r="D15" s="107" t="s">
        <v>164</v>
      </c>
      <c r="E15" s="108">
        <v>0</v>
      </c>
      <c r="F15" s="29"/>
      <c r="G15" s="30"/>
      <c r="H15" s="24"/>
      <c r="I15" s="25"/>
      <c r="J15" s="25"/>
      <c r="K15" s="25"/>
      <c r="P15" s="19" t="s">
        <v>161</v>
      </c>
    </row>
    <row r="16" spans="1:16" s="18" customFormat="1">
      <c r="A16" s="158"/>
      <c r="B16" s="86">
        <v>750</v>
      </c>
      <c r="C16" s="86">
        <v>1</v>
      </c>
      <c r="D16" s="86" t="s">
        <v>164</v>
      </c>
      <c r="E16" s="92">
        <v>0</v>
      </c>
      <c r="F16" s="29"/>
      <c r="G16" s="30"/>
      <c r="H16" s="26"/>
      <c r="I16" s="29"/>
      <c r="J16" s="29"/>
      <c r="K16" s="30"/>
      <c r="P16" s="19" t="s">
        <v>165</v>
      </c>
    </row>
    <row r="17" spans="1:16" s="18" customFormat="1">
      <c r="A17" s="158"/>
      <c r="B17" s="160" t="s">
        <v>167</v>
      </c>
      <c r="C17" s="87">
        <v>1</v>
      </c>
      <c r="D17" s="88" t="s">
        <v>164</v>
      </c>
      <c r="E17" s="92">
        <v>0</v>
      </c>
      <c r="F17" s="29"/>
      <c r="G17" s="30"/>
      <c r="H17" s="26"/>
      <c r="I17" s="29"/>
      <c r="J17" s="29"/>
      <c r="K17" s="30"/>
      <c r="P17" s="19" t="s">
        <v>166</v>
      </c>
    </row>
    <row r="18" spans="1:16" s="18" customFormat="1">
      <c r="A18" s="158"/>
      <c r="B18" s="162"/>
      <c r="C18" s="87"/>
      <c r="D18" s="88" t="s">
        <v>169</v>
      </c>
      <c r="E18" s="92">
        <v>0</v>
      </c>
      <c r="F18" s="29"/>
      <c r="G18" s="30"/>
      <c r="H18" s="27"/>
      <c r="I18" s="29"/>
      <c r="J18" s="29"/>
      <c r="K18" s="30"/>
      <c r="P18" s="19" t="s">
        <v>168</v>
      </c>
    </row>
    <row r="19" spans="1:16" s="18" customFormat="1">
      <c r="A19" s="158"/>
      <c r="B19" s="160" t="s">
        <v>171</v>
      </c>
      <c r="C19" s="87" t="s">
        <v>172</v>
      </c>
      <c r="D19" s="88" t="s">
        <v>164</v>
      </c>
      <c r="E19" s="92">
        <v>0</v>
      </c>
      <c r="F19" s="29"/>
      <c r="G19" s="30"/>
      <c r="H19" s="27"/>
      <c r="I19" s="29"/>
      <c r="J19" s="29"/>
      <c r="K19" s="30"/>
      <c r="P19" s="19" t="s">
        <v>170</v>
      </c>
    </row>
    <row r="20" spans="1:16" s="18" customFormat="1">
      <c r="A20" s="158"/>
      <c r="B20" s="161"/>
      <c r="C20" s="87"/>
      <c r="D20" s="88" t="s">
        <v>169</v>
      </c>
      <c r="E20" s="92">
        <v>0</v>
      </c>
      <c r="F20" s="29"/>
      <c r="G20" s="30"/>
      <c r="H20" s="27"/>
      <c r="I20" s="29"/>
      <c r="J20" s="29"/>
      <c r="K20" s="30"/>
      <c r="P20" s="19" t="s">
        <v>173</v>
      </c>
    </row>
    <row r="21" spans="1:16" s="18" customFormat="1">
      <c r="A21" s="158"/>
      <c r="B21" s="161"/>
      <c r="C21" s="87" t="s">
        <v>175</v>
      </c>
      <c r="D21" s="88" t="s">
        <v>164</v>
      </c>
      <c r="E21" s="92">
        <v>0</v>
      </c>
      <c r="F21" s="29"/>
      <c r="G21" s="30"/>
      <c r="H21" s="27"/>
      <c r="I21" s="29"/>
      <c r="J21" s="29"/>
      <c r="K21" s="30"/>
      <c r="P21" s="19" t="s">
        <v>174</v>
      </c>
    </row>
    <row r="22" spans="1:16" s="18" customFormat="1">
      <c r="A22" s="158"/>
      <c r="B22" s="162"/>
      <c r="C22" s="87"/>
      <c r="D22" s="88" t="s">
        <v>169</v>
      </c>
      <c r="E22" s="92">
        <v>0</v>
      </c>
      <c r="F22" s="29"/>
      <c r="G22" s="30"/>
      <c r="H22" s="27"/>
      <c r="I22" s="29"/>
      <c r="J22" s="29"/>
      <c r="K22" s="30"/>
      <c r="P22" s="19" t="s">
        <v>176</v>
      </c>
    </row>
    <row r="23" spans="1:16" s="18" customFormat="1">
      <c r="A23" s="158"/>
      <c r="B23" s="160">
        <v>220</v>
      </c>
      <c r="C23" s="87">
        <v>1</v>
      </c>
      <c r="D23" s="88" t="s">
        <v>178</v>
      </c>
      <c r="E23" s="92">
        <v>0</v>
      </c>
      <c r="F23" s="29"/>
      <c r="G23" s="30"/>
      <c r="H23" s="27"/>
      <c r="I23" s="29"/>
      <c r="J23" s="29"/>
      <c r="K23" s="30"/>
      <c r="P23" s="19" t="s">
        <v>177</v>
      </c>
    </row>
    <row r="24" spans="1:16" s="18" customFormat="1">
      <c r="A24" s="158"/>
      <c r="B24" s="161"/>
      <c r="C24" s="87"/>
      <c r="D24" s="88" t="s">
        <v>164</v>
      </c>
      <c r="E24" s="92">
        <v>0</v>
      </c>
      <c r="F24" s="29"/>
      <c r="G24" s="30"/>
      <c r="H24" s="27"/>
      <c r="I24" s="29"/>
      <c r="J24" s="29"/>
      <c r="K24" s="30"/>
      <c r="P24" s="19" t="s">
        <v>179</v>
      </c>
    </row>
    <row r="25" spans="1:16" s="18" customFormat="1">
      <c r="A25" s="158"/>
      <c r="B25" s="161"/>
      <c r="C25" s="87"/>
      <c r="D25" s="88" t="s">
        <v>169</v>
      </c>
      <c r="E25" s="92">
        <v>0</v>
      </c>
      <c r="F25" s="29"/>
      <c r="G25" s="30"/>
      <c r="H25" s="27"/>
      <c r="I25" s="29"/>
      <c r="J25" s="29"/>
      <c r="K25" s="30"/>
      <c r="P25" s="19" t="s">
        <v>180</v>
      </c>
    </row>
    <row r="26" spans="1:16" s="18" customFormat="1">
      <c r="A26" s="158"/>
      <c r="B26" s="161"/>
      <c r="C26" s="87">
        <v>2</v>
      </c>
      <c r="D26" s="88" t="s">
        <v>164</v>
      </c>
      <c r="E26" s="92">
        <v>0</v>
      </c>
      <c r="F26" s="29"/>
      <c r="G26" s="30"/>
      <c r="H26" s="27"/>
      <c r="I26" s="29"/>
      <c r="J26" s="29"/>
      <c r="K26" s="30"/>
      <c r="P26" s="19" t="s">
        <v>181</v>
      </c>
    </row>
    <row r="27" spans="1:16" s="18" customFormat="1">
      <c r="A27" s="158"/>
      <c r="B27" s="162"/>
      <c r="C27" s="87"/>
      <c r="D27" s="88" t="s">
        <v>169</v>
      </c>
      <c r="E27" s="92">
        <v>0</v>
      </c>
      <c r="F27" s="29"/>
      <c r="G27" s="30"/>
      <c r="H27" s="27"/>
      <c r="I27" s="29"/>
      <c r="J27" s="29"/>
      <c r="K27" s="30"/>
      <c r="P27" s="19" t="s">
        <v>182</v>
      </c>
    </row>
    <row r="28" spans="1:16" s="18" customFormat="1">
      <c r="A28" s="158"/>
      <c r="B28" s="160" t="s">
        <v>184</v>
      </c>
      <c r="C28" s="87">
        <v>1</v>
      </c>
      <c r="D28" s="88" t="s">
        <v>178</v>
      </c>
      <c r="E28" s="92">
        <v>0</v>
      </c>
      <c r="F28" s="29"/>
      <c r="G28" s="30"/>
      <c r="H28" s="27"/>
      <c r="I28" s="29"/>
      <c r="J28" s="29"/>
      <c r="K28" s="30"/>
      <c r="P28" s="19" t="s">
        <v>183</v>
      </c>
    </row>
    <row r="29" spans="1:16" s="18" customFormat="1" ht="13.15" customHeight="1">
      <c r="A29" s="158"/>
      <c r="B29" s="161"/>
      <c r="C29" s="87"/>
      <c r="D29" s="88" t="s">
        <v>164</v>
      </c>
      <c r="E29" s="92">
        <v>0</v>
      </c>
      <c r="F29" s="29"/>
      <c r="G29" s="30"/>
      <c r="H29" s="27"/>
      <c r="I29" s="29"/>
      <c r="J29" s="29"/>
      <c r="K29" s="30"/>
      <c r="P29" s="19" t="s">
        <v>185</v>
      </c>
    </row>
    <row r="30" spans="1:16" s="18" customFormat="1">
      <c r="A30" s="158"/>
      <c r="B30" s="161"/>
      <c r="C30" s="87"/>
      <c r="D30" s="88" t="s">
        <v>169</v>
      </c>
      <c r="E30" s="92">
        <v>0</v>
      </c>
      <c r="F30" s="29"/>
      <c r="G30" s="30"/>
      <c r="H30" s="27"/>
      <c r="I30" s="29"/>
      <c r="J30" s="29"/>
      <c r="K30" s="30"/>
      <c r="P30" s="19" t="s">
        <v>186</v>
      </c>
    </row>
    <row r="31" spans="1:16" s="18" customFormat="1">
      <c r="A31" s="158"/>
      <c r="B31" s="161"/>
      <c r="C31" s="87">
        <v>2</v>
      </c>
      <c r="D31" s="88" t="s">
        <v>164</v>
      </c>
      <c r="E31" s="92">
        <v>0</v>
      </c>
      <c r="F31" s="29"/>
      <c r="G31" s="30"/>
      <c r="H31" s="27"/>
      <c r="I31" s="29"/>
      <c r="J31" s="29"/>
      <c r="K31" s="30"/>
      <c r="P31" s="19" t="s">
        <v>187</v>
      </c>
    </row>
    <row r="32" spans="1:16" s="18" customFormat="1">
      <c r="A32" s="159"/>
      <c r="B32" s="162"/>
      <c r="C32" s="87"/>
      <c r="D32" s="88" t="s">
        <v>169</v>
      </c>
      <c r="E32" s="92">
        <v>0</v>
      </c>
      <c r="F32" s="29"/>
      <c r="G32" s="30"/>
      <c r="H32" s="27"/>
      <c r="I32" s="29"/>
      <c r="J32" s="29"/>
      <c r="K32" s="30"/>
      <c r="P32" s="19" t="s">
        <v>188</v>
      </c>
    </row>
    <row r="33" spans="1:16" s="18" customFormat="1">
      <c r="A33" s="157" t="s">
        <v>190</v>
      </c>
      <c r="B33" s="87">
        <v>220</v>
      </c>
      <c r="C33" s="87" t="s">
        <v>163</v>
      </c>
      <c r="D33" s="88" t="s">
        <v>163</v>
      </c>
      <c r="E33" s="92">
        <v>0</v>
      </c>
      <c r="F33" s="29"/>
      <c r="G33" s="30"/>
      <c r="H33" s="27"/>
      <c r="I33" s="29"/>
      <c r="J33" s="29"/>
      <c r="K33" s="30"/>
      <c r="P33" s="19" t="s">
        <v>189</v>
      </c>
    </row>
    <row r="34" spans="1:16" s="18" customFormat="1">
      <c r="A34" s="159"/>
      <c r="B34" s="87">
        <v>110</v>
      </c>
      <c r="C34" s="87" t="s">
        <v>163</v>
      </c>
      <c r="D34" s="88" t="s">
        <v>163</v>
      </c>
      <c r="E34" s="92">
        <v>0</v>
      </c>
      <c r="F34" s="29"/>
      <c r="G34" s="30"/>
      <c r="H34" s="27"/>
      <c r="I34" s="29"/>
      <c r="J34" s="29"/>
      <c r="K34" s="30"/>
      <c r="P34" s="19" t="s">
        <v>191</v>
      </c>
    </row>
    <row r="35" spans="1:16" s="18" customFormat="1">
      <c r="A35" s="157" t="s">
        <v>162</v>
      </c>
      <c r="B35" s="160">
        <v>35</v>
      </c>
      <c r="C35" s="160">
        <v>1</v>
      </c>
      <c r="D35" s="88" t="s">
        <v>178</v>
      </c>
      <c r="E35" s="92">
        <v>0</v>
      </c>
      <c r="F35" s="29"/>
      <c r="G35" s="30"/>
      <c r="H35" s="27"/>
      <c r="I35" s="29"/>
      <c r="J35" s="29"/>
      <c r="K35" s="30"/>
      <c r="P35" s="19" t="s">
        <v>192</v>
      </c>
    </row>
    <row r="36" spans="1:16" s="18" customFormat="1">
      <c r="A36" s="158"/>
      <c r="B36" s="161"/>
      <c r="C36" s="161"/>
      <c r="D36" s="88" t="s">
        <v>164</v>
      </c>
      <c r="E36" s="92">
        <v>0</v>
      </c>
      <c r="F36" s="29"/>
      <c r="G36" s="30"/>
      <c r="H36" s="27"/>
      <c r="I36" s="29"/>
      <c r="J36" s="29"/>
      <c r="K36" s="30"/>
      <c r="P36" s="19" t="s">
        <v>193</v>
      </c>
    </row>
    <row r="37" spans="1:16" s="18" customFormat="1">
      <c r="A37" s="158"/>
      <c r="B37" s="161"/>
      <c r="C37" s="162"/>
      <c r="D37" s="88" t="s">
        <v>169</v>
      </c>
      <c r="E37" s="92">
        <v>0</v>
      </c>
      <c r="F37" s="29"/>
      <c r="G37" s="30"/>
      <c r="H37" s="27"/>
      <c r="I37" s="29"/>
      <c r="J37" s="29"/>
      <c r="K37" s="30"/>
      <c r="P37" s="19" t="s">
        <v>194</v>
      </c>
    </row>
    <row r="38" spans="1:16" s="18" customFormat="1">
      <c r="A38" s="158"/>
      <c r="B38" s="161"/>
      <c r="C38" s="160">
        <v>2</v>
      </c>
      <c r="D38" s="88" t="s">
        <v>164</v>
      </c>
      <c r="E38" s="92">
        <v>0</v>
      </c>
      <c r="F38" s="29"/>
      <c r="G38" s="30"/>
      <c r="H38" s="27"/>
      <c r="I38" s="29"/>
      <c r="J38" s="29"/>
      <c r="K38" s="30"/>
      <c r="O38" s="20"/>
      <c r="P38" s="19" t="s">
        <v>195</v>
      </c>
    </row>
    <row r="39" spans="1:16" s="18" customFormat="1">
      <c r="A39" s="158"/>
      <c r="B39" s="162"/>
      <c r="C39" s="162"/>
      <c r="D39" s="88" t="s">
        <v>169</v>
      </c>
      <c r="E39" s="92">
        <v>0</v>
      </c>
      <c r="F39" s="29"/>
      <c r="G39" s="30"/>
      <c r="H39" s="27"/>
      <c r="I39" s="29"/>
      <c r="J39" s="29"/>
      <c r="K39" s="30"/>
      <c r="O39" s="20"/>
      <c r="P39" s="19" t="s">
        <v>196</v>
      </c>
    </row>
    <row r="40" spans="1:16" s="18" customFormat="1">
      <c r="A40" s="158"/>
      <c r="B40" s="160" t="s">
        <v>198</v>
      </c>
      <c r="C40" s="160" t="s">
        <v>163</v>
      </c>
      <c r="D40" s="88" t="s">
        <v>178</v>
      </c>
      <c r="E40" s="92">
        <v>0</v>
      </c>
      <c r="F40" s="29"/>
      <c r="G40" s="30"/>
      <c r="H40" s="27"/>
      <c r="I40" s="29"/>
      <c r="J40" s="29"/>
      <c r="K40" s="30"/>
      <c r="O40" s="20"/>
      <c r="P40" s="19" t="s">
        <v>197</v>
      </c>
    </row>
    <row r="41" spans="1:16" s="18" customFormat="1" ht="45">
      <c r="A41" s="158"/>
      <c r="B41" s="161"/>
      <c r="C41" s="161"/>
      <c r="D41" s="88" t="s">
        <v>200</v>
      </c>
      <c r="E41" s="92">
        <v>0</v>
      </c>
      <c r="F41" s="29"/>
      <c r="G41" s="30"/>
      <c r="H41" s="27"/>
      <c r="I41" s="29"/>
      <c r="J41" s="29"/>
      <c r="K41" s="30"/>
      <c r="O41" s="20"/>
      <c r="P41" s="19" t="s">
        <v>199</v>
      </c>
    </row>
    <row r="42" spans="1:16" s="18" customFormat="1" ht="30">
      <c r="A42" s="159"/>
      <c r="B42" s="162"/>
      <c r="C42" s="162"/>
      <c r="D42" s="88" t="s">
        <v>202</v>
      </c>
      <c r="E42" s="92">
        <v>0</v>
      </c>
      <c r="F42" s="29"/>
      <c r="G42" s="30"/>
      <c r="H42" s="27"/>
      <c r="I42" s="29"/>
      <c r="J42" s="29"/>
      <c r="K42" s="30"/>
      <c r="O42" s="20"/>
      <c r="P42" s="19" t="s">
        <v>201</v>
      </c>
    </row>
    <row r="43" spans="1:16" s="18" customFormat="1">
      <c r="A43" s="157" t="s">
        <v>190</v>
      </c>
      <c r="B43" s="87" t="s">
        <v>204</v>
      </c>
      <c r="C43" s="87" t="s">
        <v>163</v>
      </c>
      <c r="D43" s="88" t="s">
        <v>163</v>
      </c>
      <c r="E43" s="92">
        <v>0</v>
      </c>
      <c r="F43" s="29"/>
      <c r="G43" s="30"/>
      <c r="H43" s="27"/>
      <c r="I43" s="29"/>
      <c r="J43" s="29"/>
      <c r="K43" s="30"/>
      <c r="O43" s="20"/>
      <c r="P43" s="19" t="s">
        <v>203</v>
      </c>
    </row>
    <row r="44" spans="1:16" s="18" customFormat="1">
      <c r="A44" s="159"/>
      <c r="B44" s="87" t="s">
        <v>206</v>
      </c>
      <c r="C44" s="87" t="s">
        <v>163</v>
      </c>
      <c r="D44" s="88" t="s">
        <v>163</v>
      </c>
      <c r="E44" s="92">
        <v>128.99499999999998</v>
      </c>
      <c r="F44" s="29"/>
      <c r="G44" s="30"/>
      <c r="H44" s="27"/>
      <c r="I44" s="29"/>
      <c r="J44" s="29"/>
      <c r="K44" s="30"/>
      <c r="O44" s="20"/>
      <c r="P44" s="19" t="s">
        <v>205</v>
      </c>
    </row>
    <row r="45" spans="1:16" s="18" customFormat="1">
      <c r="A45" s="157" t="s">
        <v>162</v>
      </c>
      <c r="B45" s="160" t="s">
        <v>208</v>
      </c>
      <c r="C45" s="160" t="s">
        <v>163</v>
      </c>
      <c r="D45" s="88" t="s">
        <v>178</v>
      </c>
      <c r="E45" s="92">
        <v>0</v>
      </c>
      <c r="F45" s="29"/>
      <c r="G45" s="30"/>
      <c r="H45" s="27"/>
      <c r="I45" s="29"/>
      <c r="J45" s="29"/>
      <c r="K45" s="30"/>
      <c r="O45" s="20"/>
      <c r="P45" s="19" t="s">
        <v>207</v>
      </c>
    </row>
    <row r="46" spans="1:16" s="18" customFormat="1" ht="45">
      <c r="A46" s="158"/>
      <c r="B46" s="161"/>
      <c r="C46" s="161"/>
      <c r="D46" s="88" t="s">
        <v>200</v>
      </c>
      <c r="E46" s="92">
        <v>0.17</v>
      </c>
      <c r="F46" s="29"/>
      <c r="G46" s="30"/>
      <c r="H46" s="27"/>
      <c r="I46" s="29"/>
      <c r="J46" s="29"/>
      <c r="K46" s="30"/>
      <c r="O46" s="20"/>
      <c r="P46" s="19" t="s">
        <v>209</v>
      </c>
    </row>
    <row r="47" spans="1:16" s="18" customFormat="1" ht="30">
      <c r="A47" s="159"/>
      <c r="B47" s="162"/>
      <c r="C47" s="162"/>
      <c r="D47" s="88" t="s">
        <v>202</v>
      </c>
      <c r="E47" s="92">
        <v>0</v>
      </c>
      <c r="F47" s="29"/>
      <c r="G47" s="30"/>
      <c r="H47" s="27"/>
      <c r="I47" s="29"/>
      <c r="J47" s="29"/>
      <c r="K47" s="30"/>
      <c r="O47" s="20"/>
      <c r="P47" s="19" t="s">
        <v>210</v>
      </c>
    </row>
    <row r="48" spans="1:16" s="18" customFormat="1" ht="15.75" thickBot="1">
      <c r="A48" s="93" t="s">
        <v>190</v>
      </c>
      <c r="B48" s="94" t="s">
        <v>212</v>
      </c>
      <c r="C48" s="94" t="s">
        <v>163</v>
      </c>
      <c r="D48" s="95" t="s">
        <v>163</v>
      </c>
      <c r="E48" s="96">
        <v>270</v>
      </c>
      <c r="F48" s="29"/>
      <c r="G48" s="30"/>
      <c r="H48" s="27"/>
      <c r="I48" s="29"/>
      <c r="J48" s="29"/>
      <c r="K48" s="30"/>
      <c r="O48" s="20"/>
      <c r="P48" s="19" t="s">
        <v>211</v>
      </c>
    </row>
    <row r="49" spans="6:11">
      <c r="F49" s="31"/>
      <c r="G49" s="31"/>
      <c r="H49" s="31"/>
      <c r="I49" s="31"/>
      <c r="J49" s="31"/>
      <c r="K49" s="31"/>
    </row>
  </sheetData>
  <mergeCells count="26">
    <mergeCell ref="A1:I1"/>
    <mergeCell ref="B45:B47"/>
    <mergeCell ref="I13:K13"/>
    <mergeCell ref="D5:E5"/>
    <mergeCell ref="F5:G5"/>
    <mergeCell ref="A3:A5"/>
    <mergeCell ref="B3:B5"/>
    <mergeCell ref="C3:C5"/>
    <mergeCell ref="H3:I4"/>
    <mergeCell ref="D3:G3"/>
    <mergeCell ref="A35:A42"/>
    <mergeCell ref="B40:B42"/>
    <mergeCell ref="B35:B39"/>
    <mergeCell ref="C40:C42"/>
    <mergeCell ref="C45:C47"/>
    <mergeCell ref="A43:A44"/>
    <mergeCell ref="A45:A47"/>
    <mergeCell ref="C35:C37"/>
    <mergeCell ref="C38:C39"/>
    <mergeCell ref="A33:A34"/>
    <mergeCell ref="A11:E11"/>
    <mergeCell ref="A15:A32"/>
    <mergeCell ref="B28:B32"/>
    <mergeCell ref="B23:B27"/>
    <mergeCell ref="B19:B22"/>
    <mergeCell ref="B17:B18"/>
  </mergeCells>
  <dataValidations count="2">
    <dataValidation type="decimal" allowBlank="1" showInputMessage="1" showErrorMessage="1" errorTitle="Внимание" error="Допускается ввод только действительных чисел!" sqref="J16:J48 E15:F48 WVR16:WVR48 WLV16:WLV48 WBZ16:WBZ48 VSD16:VSD48 VIH16:VIH48 UYL16:UYL48 UOP16:UOP48 UET16:UET48 TUX16:TUX48 TLB16:TLB48 TBF16:TBF48 SRJ16:SRJ48 SHN16:SHN48 RXR16:RXR48 RNV16:RNV48 RDZ16:RDZ48 QUD16:QUD48 QKH16:QKH48 QAL16:QAL48 PQP16:PQP48 PGT16:PGT48 OWX16:OWX48 ONB16:ONB48 ODF16:ODF48 NTJ16:NTJ48 NJN16:NJN48 MZR16:MZR48 MPV16:MPV48 MFZ16:MFZ48 LWD16:LWD48 LMH16:LMH48 LCL16:LCL48 KSP16:KSP48 KIT16:KIT48 JYX16:JYX48 JPB16:JPB48 JFF16:JFF48 IVJ16:IVJ48 ILN16:ILN48 IBR16:IBR48 HRV16:HRV48 HHZ16:HHZ48 GYD16:GYD48 GOH16:GOH48 GEL16:GEL48 FUP16:FUP48 FKT16:FKT48 FAX16:FAX48 ERB16:ERB48 EHF16:EHF48 DXJ16:DXJ48 DNN16:DNN48 DDR16:DDR48 CTV16:CTV48 CJZ16:CJZ48 CAD16:CAD48 BQH16:BQH48 BGL16:BGL48 AWP16:AWP48 AMT16:AMT48 ACX16:ACX48 TB16:TB48 JF16:JF48">
      <formula1>-9.99999999999999E+23</formula1>
      <formula2>9.99999999999999E+23</formula2>
    </dataValidation>
    <dataValidation type="decimal" allowBlank="1" showInputMessage="1" showErrorMessage="1" error="Ввведеное значение неверно" sqref="I24:I48 WVQ24:WVQ48 WLU24:WLU48 WBY24:WBY48 VSC24:VSC48 VIG24:VIG48 UYK24:UYK48 UOO24:UOO48 UES24:UES48 TUW24:TUW48 TLA24:TLA48 TBE24:TBE48 SRI24:SRI48 SHM24:SHM48 RXQ24:RXQ48 RNU24:RNU48 RDY24:RDY48 QUC24:QUC48 QKG24:QKG48 QAK24:QAK48 PQO24:PQO48 PGS24:PGS48 OWW24:OWW48 ONA24:ONA48 ODE24:ODE48 NTI24:NTI48 NJM24:NJM48 MZQ24:MZQ48 MPU24:MPU48 MFY24:MFY48 LWC24:LWC48 LMG24:LMG48 LCK24:LCK48 KSO24:KSO48 KIS24:KIS48 JYW24:JYW48 JPA24:JPA48 JFE24:JFE48 IVI24:IVI48 ILM24:ILM48 IBQ24:IBQ48 HRU24:HRU48 HHY24:HHY48 GYC24:GYC48 GOG24:GOG48 GEK24:GEK48 FUO24:FUO48 FKS24:FKS48 FAW24:FAW48 ERA24:ERA48 EHE24:EHE48 DXI24:DXI48 DNM24:DNM48 DDQ24:DDQ48 CTU24:CTU48 CJY24:CJY48 CAC24:CAC48 BQG24:BQG48 BGK24:BGK48 AWO24:AWO48 AMS24:AMS48 ACW24:ACW48 TA24:TA48 JE24:JE48">
      <formula1>-1000000000000000</formula1>
      <formula2>1000000000000000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99"/>
  </sheetPr>
  <dimension ref="A1:E8"/>
  <sheetViews>
    <sheetView workbookViewId="0">
      <selection activeCell="E11" sqref="E11"/>
    </sheetView>
  </sheetViews>
  <sheetFormatPr defaultRowHeight="15"/>
  <cols>
    <col min="1" max="1" width="4.85546875" customWidth="1"/>
    <col min="2" max="2" width="47.7109375" customWidth="1"/>
    <col min="5" max="5" width="15.5703125" customWidth="1"/>
  </cols>
  <sheetData>
    <row r="1" spans="1:5">
      <c r="A1" s="138" t="s">
        <v>216</v>
      </c>
      <c r="B1" s="138"/>
      <c r="C1" s="138"/>
      <c r="D1" s="138"/>
      <c r="E1" s="138"/>
    </row>
    <row r="2" spans="1:5" ht="15.75" thickBot="1"/>
    <row r="3" spans="1:5" ht="55.5" customHeight="1">
      <c r="A3" s="63" t="s">
        <v>2</v>
      </c>
      <c r="B3" s="64" t="s">
        <v>3</v>
      </c>
      <c r="C3" s="64" t="s">
        <v>139</v>
      </c>
      <c r="D3" s="64" t="s">
        <v>253</v>
      </c>
      <c r="E3" s="65" t="s">
        <v>33</v>
      </c>
    </row>
    <row r="4" spans="1:5" ht="15.75" thickBot="1">
      <c r="A4" s="77">
        <v>1</v>
      </c>
      <c r="B4" s="78">
        <v>2</v>
      </c>
      <c r="C4" s="78">
        <v>3</v>
      </c>
      <c r="D4" s="78">
        <v>4</v>
      </c>
      <c r="E4" s="79">
        <v>5</v>
      </c>
    </row>
    <row r="5" spans="1:5">
      <c r="A5" s="52">
        <v>1</v>
      </c>
      <c r="B5" s="76" t="s">
        <v>218</v>
      </c>
      <c r="C5" s="128">
        <v>32</v>
      </c>
      <c r="D5" s="128">
        <v>36</v>
      </c>
      <c r="E5" s="58">
        <f>IF(C5&gt;0,D5/C5-1,0)</f>
        <v>0.125</v>
      </c>
    </row>
    <row r="6" spans="1:5">
      <c r="A6" s="35" t="s">
        <v>10</v>
      </c>
      <c r="B6" s="32" t="s">
        <v>217</v>
      </c>
      <c r="C6" s="74">
        <v>14</v>
      </c>
      <c r="D6" s="74">
        <v>15</v>
      </c>
      <c r="E6" s="48">
        <f>IF(C6&gt;0,D6/C6-1,0)</f>
        <v>7.1428571428571397E-2</v>
      </c>
    </row>
    <row r="7" spans="1:5">
      <c r="A7" s="35" t="s">
        <v>11</v>
      </c>
      <c r="B7" s="33" t="s">
        <v>219</v>
      </c>
      <c r="C7" s="74">
        <v>33</v>
      </c>
      <c r="D7" s="74">
        <v>42</v>
      </c>
      <c r="E7" s="48">
        <f>IF(C7&gt;0,D7/C7-1,0)</f>
        <v>0.27272727272727271</v>
      </c>
    </row>
    <row r="8" spans="1:5" ht="15.75" thickBot="1">
      <c r="A8" s="38" t="s">
        <v>12</v>
      </c>
      <c r="B8" s="112" t="s">
        <v>220</v>
      </c>
      <c r="C8" s="129">
        <v>77</v>
      </c>
      <c r="D8" s="129">
        <v>87</v>
      </c>
      <c r="E8" s="51">
        <f>IF(C8&gt;0,D8/C8-1,0)</f>
        <v>0.12987012987012991</v>
      </c>
    </row>
  </sheetData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99"/>
  </sheetPr>
  <dimension ref="A1:E2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38" sqref="F38"/>
    </sheetView>
  </sheetViews>
  <sheetFormatPr defaultRowHeight="15"/>
  <cols>
    <col min="1" max="1" width="8" style="3" customWidth="1"/>
    <col min="2" max="2" width="59.42578125" customWidth="1"/>
    <col min="3" max="3" width="10.28515625" customWidth="1"/>
    <col min="4" max="4" width="10.85546875" customWidth="1"/>
    <col min="5" max="5" width="15.28515625" customWidth="1"/>
  </cols>
  <sheetData>
    <row r="1" spans="1:5" ht="39.75" customHeight="1">
      <c r="A1" s="175" t="s">
        <v>14</v>
      </c>
      <c r="B1" s="175"/>
      <c r="C1" s="175"/>
      <c r="D1" s="175"/>
      <c r="E1" s="175"/>
    </row>
    <row r="2" spans="1:5" ht="15.75" thickBot="1"/>
    <row r="3" spans="1:5" ht="15" customHeight="1">
      <c r="A3" s="142" t="s">
        <v>2</v>
      </c>
      <c r="B3" s="143" t="s">
        <v>3</v>
      </c>
      <c r="C3" s="173" t="s">
        <v>4</v>
      </c>
      <c r="D3" s="173"/>
      <c r="E3" s="174"/>
    </row>
    <row r="4" spans="1:5" ht="45">
      <c r="A4" s="145"/>
      <c r="B4" s="146"/>
      <c r="C4" s="115">
        <v>2014</v>
      </c>
      <c r="D4" s="115">
        <v>2015</v>
      </c>
      <c r="E4" s="67" t="s">
        <v>33</v>
      </c>
    </row>
    <row r="5" spans="1:5" ht="15.75" thickBot="1">
      <c r="A5" s="77">
        <v>1</v>
      </c>
      <c r="B5" s="78">
        <v>2</v>
      </c>
      <c r="C5" s="78">
        <v>3</v>
      </c>
      <c r="D5" s="78">
        <v>4</v>
      </c>
      <c r="E5" s="79">
        <v>5</v>
      </c>
    </row>
    <row r="6" spans="1:5" ht="36.75" customHeight="1">
      <c r="A6" s="116">
        <v>1</v>
      </c>
      <c r="B6" s="117" t="s">
        <v>9</v>
      </c>
      <c r="C6" s="12">
        <f>SUM(C7:C10)</f>
        <v>0</v>
      </c>
      <c r="D6" s="12">
        <f>SUM(D7:D10)</f>
        <v>0</v>
      </c>
      <c r="E6" s="58">
        <f t="shared" ref="E6:E20" si="0">IF(C6&gt;0,D6/C6-1,0)</f>
        <v>0</v>
      </c>
    </row>
    <row r="7" spans="1:5">
      <c r="A7" s="35" t="s">
        <v>10</v>
      </c>
      <c r="B7" s="7" t="s">
        <v>5</v>
      </c>
      <c r="C7" s="5"/>
      <c r="D7" s="5"/>
      <c r="E7" s="48">
        <f t="shared" si="0"/>
        <v>0</v>
      </c>
    </row>
    <row r="8" spans="1:5">
      <c r="A8" s="35" t="s">
        <v>11</v>
      </c>
      <c r="B8" s="7" t="s">
        <v>254</v>
      </c>
      <c r="C8" s="5"/>
      <c r="D8" s="5"/>
      <c r="E8" s="48">
        <f t="shared" si="0"/>
        <v>0</v>
      </c>
    </row>
    <row r="9" spans="1:5">
      <c r="A9" s="35" t="s">
        <v>12</v>
      </c>
      <c r="B9" s="8" t="s">
        <v>255</v>
      </c>
      <c r="C9" s="5"/>
      <c r="D9" s="5"/>
      <c r="E9" s="48">
        <f t="shared" si="0"/>
        <v>0</v>
      </c>
    </row>
    <row r="10" spans="1:5">
      <c r="A10" s="35" t="s">
        <v>13</v>
      </c>
      <c r="B10" s="8" t="s">
        <v>6</v>
      </c>
      <c r="C10" s="5"/>
      <c r="D10" s="5"/>
      <c r="E10" s="48">
        <f t="shared" si="0"/>
        <v>0</v>
      </c>
    </row>
    <row r="11" spans="1:5" ht="33">
      <c r="A11" s="113">
        <v>2</v>
      </c>
      <c r="B11" s="6" t="s">
        <v>19</v>
      </c>
      <c r="C11" s="5">
        <f>SUM(C12:C15)</f>
        <v>0</v>
      </c>
      <c r="D11" s="5">
        <f>SUM(D12:D15)</f>
        <v>0</v>
      </c>
      <c r="E11" s="48">
        <f t="shared" si="0"/>
        <v>0</v>
      </c>
    </row>
    <row r="12" spans="1:5">
      <c r="A12" s="35" t="s">
        <v>15</v>
      </c>
      <c r="B12" s="7" t="s">
        <v>5</v>
      </c>
      <c r="C12" s="5"/>
      <c r="D12" s="5"/>
      <c r="E12" s="48">
        <f t="shared" si="0"/>
        <v>0</v>
      </c>
    </row>
    <row r="13" spans="1:5">
      <c r="A13" s="35" t="s">
        <v>16</v>
      </c>
      <c r="B13" s="7" t="s">
        <v>254</v>
      </c>
      <c r="C13" s="5"/>
      <c r="D13" s="5"/>
      <c r="E13" s="48">
        <f t="shared" si="0"/>
        <v>0</v>
      </c>
    </row>
    <row r="14" spans="1:5">
      <c r="A14" s="35" t="s">
        <v>17</v>
      </c>
      <c r="B14" s="8" t="s">
        <v>255</v>
      </c>
      <c r="C14" s="5"/>
      <c r="D14" s="5"/>
      <c r="E14" s="48">
        <f t="shared" si="0"/>
        <v>0</v>
      </c>
    </row>
    <row r="15" spans="1:5">
      <c r="A15" s="35" t="s">
        <v>18</v>
      </c>
      <c r="B15" s="8" t="s">
        <v>6</v>
      </c>
      <c r="C15" s="5"/>
      <c r="D15" s="5"/>
      <c r="E15" s="48">
        <f t="shared" si="0"/>
        <v>0</v>
      </c>
    </row>
    <row r="16" spans="1:5" ht="78">
      <c r="A16" s="35" t="s">
        <v>21</v>
      </c>
      <c r="B16" s="6" t="s">
        <v>20</v>
      </c>
      <c r="C16" s="5">
        <f>SUM(C17:C20)</f>
        <v>0</v>
      </c>
      <c r="D16" s="5">
        <f>SUM(D17:D20)</f>
        <v>0</v>
      </c>
      <c r="E16" s="48">
        <f t="shared" si="0"/>
        <v>0</v>
      </c>
    </row>
    <row r="17" spans="1:5">
      <c r="A17" s="35" t="s">
        <v>22</v>
      </c>
      <c r="B17" s="7" t="s">
        <v>5</v>
      </c>
      <c r="C17" s="5">
        <v>0</v>
      </c>
      <c r="D17" s="5">
        <v>0</v>
      </c>
      <c r="E17" s="48">
        <f t="shared" si="0"/>
        <v>0</v>
      </c>
    </row>
    <row r="18" spans="1:5">
      <c r="A18" s="35" t="s">
        <v>23</v>
      </c>
      <c r="B18" s="7" t="s">
        <v>254</v>
      </c>
      <c r="C18" s="5">
        <v>0</v>
      </c>
      <c r="D18" s="5">
        <v>0</v>
      </c>
      <c r="E18" s="48">
        <f t="shared" si="0"/>
        <v>0</v>
      </c>
    </row>
    <row r="19" spans="1:5">
      <c r="A19" s="35" t="s">
        <v>24</v>
      </c>
      <c r="B19" s="8" t="s">
        <v>255</v>
      </c>
      <c r="C19" s="5">
        <v>0</v>
      </c>
      <c r="D19" s="5">
        <v>0</v>
      </c>
      <c r="E19" s="48">
        <f t="shared" si="0"/>
        <v>0</v>
      </c>
    </row>
    <row r="20" spans="1:5">
      <c r="A20" s="35" t="s">
        <v>25</v>
      </c>
      <c r="B20" s="8" t="s">
        <v>6</v>
      </c>
      <c r="C20" s="5">
        <v>0</v>
      </c>
      <c r="D20" s="5">
        <v>0</v>
      </c>
      <c r="E20" s="48">
        <f t="shared" si="0"/>
        <v>0</v>
      </c>
    </row>
    <row r="21" spans="1:5" ht="78">
      <c r="A21" s="35" t="s">
        <v>26</v>
      </c>
      <c r="B21" s="6" t="s">
        <v>31</v>
      </c>
      <c r="C21" s="5">
        <f>SUM(C22:C25)</f>
        <v>0</v>
      </c>
      <c r="D21" s="5">
        <f>SUM(D22:D25)</f>
        <v>0</v>
      </c>
      <c r="E21" s="48">
        <f>IF(C21&gt;0,D21/C21-1,0)</f>
        <v>0</v>
      </c>
    </row>
    <row r="22" spans="1:5">
      <c r="A22" s="35" t="s">
        <v>27</v>
      </c>
      <c r="B22" s="7" t="s">
        <v>5</v>
      </c>
      <c r="C22" s="5">
        <v>0</v>
      </c>
      <c r="D22" s="5">
        <v>0</v>
      </c>
      <c r="E22" s="48">
        <f t="shared" ref="E22:E27" si="1">IF(C22&gt;0,D22/C22-1,0)</f>
        <v>0</v>
      </c>
    </row>
    <row r="23" spans="1:5">
      <c r="A23" s="35" t="s">
        <v>28</v>
      </c>
      <c r="B23" s="7" t="s">
        <v>254</v>
      </c>
      <c r="C23" s="5">
        <v>0</v>
      </c>
      <c r="D23" s="5">
        <v>0</v>
      </c>
      <c r="E23" s="48">
        <f t="shared" si="1"/>
        <v>0</v>
      </c>
    </row>
    <row r="24" spans="1:5">
      <c r="A24" s="35" t="s">
        <v>29</v>
      </c>
      <c r="B24" s="8" t="s">
        <v>255</v>
      </c>
      <c r="C24" s="5">
        <v>0</v>
      </c>
      <c r="D24" s="5">
        <v>0</v>
      </c>
      <c r="E24" s="48">
        <f t="shared" si="1"/>
        <v>0</v>
      </c>
    </row>
    <row r="25" spans="1:5">
      <c r="A25" s="35" t="s">
        <v>30</v>
      </c>
      <c r="B25" s="8" t="s">
        <v>6</v>
      </c>
      <c r="C25" s="5">
        <v>0</v>
      </c>
      <c r="D25" s="5">
        <v>0</v>
      </c>
      <c r="E25" s="48">
        <f t="shared" si="1"/>
        <v>0</v>
      </c>
    </row>
    <row r="26" spans="1:5" ht="45">
      <c r="A26" s="113">
        <v>5</v>
      </c>
      <c r="B26" s="6" t="s">
        <v>7</v>
      </c>
      <c r="C26" s="8">
        <v>0</v>
      </c>
      <c r="D26" s="5">
        <v>0</v>
      </c>
      <c r="E26" s="48">
        <f t="shared" si="1"/>
        <v>0</v>
      </c>
    </row>
    <row r="27" spans="1:5" ht="60.75" thickBot="1">
      <c r="A27" s="38" t="s">
        <v>32</v>
      </c>
      <c r="B27" s="114" t="s">
        <v>8</v>
      </c>
      <c r="C27" s="45">
        <v>0</v>
      </c>
      <c r="D27" s="45">
        <v>0</v>
      </c>
      <c r="E27" s="51">
        <f t="shared" si="1"/>
        <v>0</v>
      </c>
    </row>
    <row r="29" spans="1:5">
      <c r="A29" s="71"/>
    </row>
  </sheetData>
  <mergeCells count="4">
    <mergeCell ref="A3:A4"/>
    <mergeCell ref="B3:B4"/>
    <mergeCell ref="C3:E3"/>
    <mergeCell ref="A1:E1"/>
  </mergeCells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99"/>
  </sheetPr>
  <dimension ref="A1:T10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20" sqref="K20"/>
    </sheetView>
  </sheetViews>
  <sheetFormatPr defaultRowHeight="15"/>
  <cols>
    <col min="2" max="2" width="14" customWidth="1"/>
    <col min="3" max="10" width="6.7109375" customWidth="1"/>
    <col min="11" max="14" width="8.7109375" customWidth="1"/>
    <col min="19" max="19" width="30.85546875" customWidth="1"/>
    <col min="20" max="20" width="22.85546875" customWidth="1"/>
  </cols>
  <sheetData>
    <row r="1" spans="1:20">
      <c r="A1" s="181" t="s">
        <v>42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3" spans="1:20" ht="15.75" thickBot="1"/>
    <row r="4" spans="1:20" ht="194.25" customHeight="1">
      <c r="A4" s="142" t="s">
        <v>2</v>
      </c>
      <c r="B4" s="176" t="s">
        <v>34</v>
      </c>
      <c r="C4" s="176" t="s">
        <v>256</v>
      </c>
      <c r="D4" s="176"/>
      <c r="E4" s="176"/>
      <c r="F4" s="176"/>
      <c r="G4" s="176" t="s">
        <v>257</v>
      </c>
      <c r="H4" s="176"/>
      <c r="I4" s="176"/>
      <c r="J4" s="176"/>
      <c r="K4" s="176" t="s">
        <v>258</v>
      </c>
      <c r="L4" s="176"/>
      <c r="M4" s="176"/>
      <c r="N4" s="176"/>
      <c r="O4" s="176" t="s">
        <v>259</v>
      </c>
      <c r="P4" s="176"/>
      <c r="Q4" s="176"/>
      <c r="R4" s="176"/>
      <c r="S4" s="177" t="s">
        <v>39</v>
      </c>
      <c r="T4" s="179" t="s">
        <v>40</v>
      </c>
    </row>
    <row r="5" spans="1:20">
      <c r="A5" s="145"/>
      <c r="B5" s="182"/>
      <c r="C5" s="66" t="s">
        <v>35</v>
      </c>
      <c r="D5" s="115" t="s">
        <v>36</v>
      </c>
      <c r="E5" s="115" t="s">
        <v>37</v>
      </c>
      <c r="F5" s="115" t="s">
        <v>38</v>
      </c>
      <c r="G5" s="66" t="s">
        <v>35</v>
      </c>
      <c r="H5" s="115" t="s">
        <v>36</v>
      </c>
      <c r="I5" s="115" t="s">
        <v>37</v>
      </c>
      <c r="J5" s="115" t="s">
        <v>38</v>
      </c>
      <c r="K5" s="66" t="s">
        <v>35</v>
      </c>
      <c r="L5" s="115" t="s">
        <v>36</v>
      </c>
      <c r="M5" s="115" t="s">
        <v>37</v>
      </c>
      <c r="N5" s="115" t="s">
        <v>38</v>
      </c>
      <c r="O5" s="66" t="s">
        <v>35</v>
      </c>
      <c r="P5" s="115" t="s">
        <v>36</v>
      </c>
      <c r="Q5" s="115" t="s">
        <v>37</v>
      </c>
      <c r="R5" s="115" t="s">
        <v>38</v>
      </c>
      <c r="S5" s="178"/>
      <c r="T5" s="180"/>
    </row>
    <row r="6" spans="1:20" ht="15.75" thickBot="1">
      <c r="A6" s="77">
        <v>1</v>
      </c>
      <c r="B6" s="78">
        <v>2</v>
      </c>
      <c r="C6" s="78">
        <v>3</v>
      </c>
      <c r="D6" s="78">
        <v>4</v>
      </c>
      <c r="E6" s="78">
        <v>5</v>
      </c>
      <c r="F6" s="78">
        <v>6</v>
      </c>
      <c r="G6" s="78">
        <v>7</v>
      </c>
      <c r="H6" s="78">
        <v>8</v>
      </c>
      <c r="I6" s="78">
        <v>9</v>
      </c>
      <c r="J6" s="78">
        <v>10</v>
      </c>
      <c r="K6" s="78">
        <v>11</v>
      </c>
      <c r="L6" s="78">
        <v>12</v>
      </c>
      <c r="M6" s="78">
        <v>13</v>
      </c>
      <c r="N6" s="78">
        <v>14</v>
      </c>
      <c r="O6" s="78">
        <v>15</v>
      </c>
      <c r="P6" s="78">
        <v>16</v>
      </c>
      <c r="Q6" s="78">
        <v>17</v>
      </c>
      <c r="R6" s="78">
        <v>18</v>
      </c>
      <c r="S6" s="78">
        <v>19</v>
      </c>
      <c r="T6" s="79">
        <v>20</v>
      </c>
    </row>
    <row r="7" spans="1:20">
      <c r="A7" s="54">
        <v>1</v>
      </c>
      <c r="B7" s="118" t="s">
        <v>163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55"/>
    </row>
    <row r="8" spans="1:20">
      <c r="A8" s="42">
        <v>2</v>
      </c>
      <c r="B8" s="70" t="s">
        <v>163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43"/>
    </row>
    <row r="9" spans="1:20">
      <c r="A9" s="42">
        <v>3</v>
      </c>
      <c r="B9" s="70" t="s">
        <v>163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43"/>
    </row>
    <row r="10" spans="1:20" ht="45.75" thickBot="1">
      <c r="A10" s="44"/>
      <c r="B10" s="75" t="s">
        <v>41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6"/>
    </row>
  </sheetData>
  <mergeCells count="9">
    <mergeCell ref="O4:R4"/>
    <mergeCell ref="S4:S5"/>
    <mergeCell ref="T4:T5"/>
    <mergeCell ref="A1:T1"/>
    <mergeCell ref="B4:B5"/>
    <mergeCell ref="A4:A5"/>
    <mergeCell ref="C4:F4"/>
    <mergeCell ref="G4:J4"/>
    <mergeCell ref="K4:N4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99"/>
  </sheetPr>
  <dimension ref="A1:H13"/>
  <sheetViews>
    <sheetView workbookViewId="0">
      <selection activeCell="A13" sqref="A13:H13"/>
    </sheetView>
  </sheetViews>
  <sheetFormatPr defaultRowHeight="15"/>
  <cols>
    <col min="1" max="1" width="6.7109375" customWidth="1"/>
    <col min="2" max="2" width="23.28515625" customWidth="1"/>
    <col min="3" max="3" width="13.85546875" customWidth="1"/>
    <col min="4" max="4" width="11.42578125" customWidth="1"/>
    <col min="5" max="5" width="11.5703125" customWidth="1"/>
    <col min="6" max="6" width="17.140625" customWidth="1"/>
    <col min="7" max="7" width="17.85546875" customWidth="1"/>
    <col min="8" max="8" width="35.28515625" customWidth="1"/>
  </cols>
  <sheetData>
    <row r="1" spans="1:8">
      <c r="A1" s="10" t="s">
        <v>227</v>
      </c>
    </row>
    <row r="3" spans="1:8" ht="79.5" customHeight="1">
      <c r="A3" s="183" t="s">
        <v>233</v>
      </c>
      <c r="B3" s="183"/>
      <c r="C3" s="183"/>
      <c r="D3" s="183"/>
      <c r="E3" s="183"/>
      <c r="F3" s="183"/>
      <c r="G3" s="183"/>
      <c r="H3" s="183"/>
    </row>
    <row r="5" spans="1:8" ht="15.75" thickBot="1">
      <c r="A5" s="163" t="s">
        <v>228</v>
      </c>
      <c r="B5" s="163"/>
      <c r="C5" s="163"/>
      <c r="D5" s="163"/>
      <c r="E5" s="163"/>
      <c r="F5" s="163"/>
      <c r="G5" s="163"/>
      <c r="H5" s="163"/>
    </row>
    <row r="6" spans="1:8" ht="78" customHeight="1">
      <c r="A6" s="166" t="s">
        <v>144</v>
      </c>
      <c r="B6" s="169" t="s">
        <v>145</v>
      </c>
      <c r="C6" s="169" t="s">
        <v>146</v>
      </c>
      <c r="D6" s="185" t="s">
        <v>147</v>
      </c>
      <c r="E6" s="186"/>
      <c r="F6" s="187" t="s">
        <v>229</v>
      </c>
      <c r="G6" s="188"/>
      <c r="H6" s="189" t="s">
        <v>230</v>
      </c>
    </row>
    <row r="7" spans="1:8" ht="66.75" customHeight="1" thickBot="1">
      <c r="A7" s="168"/>
      <c r="B7" s="171"/>
      <c r="C7" s="171"/>
      <c r="D7" s="134" t="s">
        <v>148</v>
      </c>
      <c r="E7" s="134" t="s">
        <v>149</v>
      </c>
      <c r="F7" s="190" t="s">
        <v>231</v>
      </c>
      <c r="G7" s="190" t="s">
        <v>232</v>
      </c>
      <c r="H7" s="191"/>
    </row>
    <row r="8" spans="1:8" ht="20.100000000000001" customHeight="1">
      <c r="A8" s="123">
        <v>1</v>
      </c>
      <c r="B8" s="124" t="s">
        <v>150</v>
      </c>
      <c r="C8" s="124" t="s">
        <v>151</v>
      </c>
      <c r="D8" s="124">
        <v>10</v>
      </c>
      <c r="E8" s="125">
        <v>10</v>
      </c>
      <c r="F8" s="126">
        <v>10.3</v>
      </c>
      <c r="G8" s="126">
        <v>10.3</v>
      </c>
      <c r="H8" s="127">
        <v>10.3</v>
      </c>
    </row>
    <row r="9" spans="1:8" ht="20.100000000000001" customHeight="1">
      <c r="A9" s="97">
        <v>2</v>
      </c>
      <c r="B9" s="13" t="s">
        <v>152</v>
      </c>
      <c r="C9" s="13" t="s">
        <v>153</v>
      </c>
      <c r="D9" s="13">
        <v>31.5</v>
      </c>
      <c r="E9" s="62">
        <v>40</v>
      </c>
      <c r="F9" s="14">
        <v>48.1</v>
      </c>
      <c r="G9" s="14">
        <v>48.1</v>
      </c>
      <c r="H9" s="119">
        <v>48.1</v>
      </c>
    </row>
    <row r="10" spans="1:8" ht="20.100000000000001" customHeight="1" thickBot="1">
      <c r="A10" s="98">
        <v>3</v>
      </c>
      <c r="B10" s="99" t="s">
        <v>154</v>
      </c>
      <c r="C10" s="99" t="s">
        <v>155</v>
      </c>
      <c r="D10" s="99">
        <v>80</v>
      </c>
      <c r="E10" s="120">
        <v>63</v>
      </c>
      <c r="F10" s="121">
        <v>109.5</v>
      </c>
      <c r="G10" s="121">
        <v>109.5</v>
      </c>
      <c r="H10" s="122">
        <v>109.5</v>
      </c>
    </row>
    <row r="13" spans="1:8" ht="30" customHeight="1">
      <c r="A13" s="183" t="s">
        <v>234</v>
      </c>
      <c r="B13" s="183"/>
      <c r="C13" s="183"/>
      <c r="D13" s="183"/>
      <c r="E13" s="183"/>
      <c r="F13" s="183"/>
      <c r="G13" s="183"/>
      <c r="H13" s="183"/>
    </row>
  </sheetData>
  <mergeCells count="9">
    <mergeCell ref="A3:H3"/>
    <mergeCell ref="A13:H13"/>
    <mergeCell ref="A5:H5"/>
    <mergeCell ref="A6:A7"/>
    <mergeCell ref="B6:B7"/>
    <mergeCell ref="C6:C7"/>
    <mergeCell ref="D6:E6"/>
    <mergeCell ref="F6:G6"/>
    <mergeCell ref="H6:H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99"/>
  </sheetPr>
  <dimension ref="A1:T1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12" sqref="H12"/>
    </sheetView>
  </sheetViews>
  <sheetFormatPr defaultRowHeight="15"/>
  <cols>
    <col min="1" max="1" width="4.42578125" customWidth="1"/>
    <col min="2" max="2" width="37.140625" customWidth="1"/>
    <col min="5" max="5" width="15.85546875" customWidth="1"/>
    <col min="8" max="8" width="13.7109375" customWidth="1"/>
    <col min="11" max="11" width="14.140625" customWidth="1"/>
    <col min="14" max="14" width="15" customWidth="1"/>
    <col min="17" max="17" width="14.42578125" customWidth="1"/>
    <col min="20" max="20" width="15.28515625" customWidth="1"/>
  </cols>
  <sheetData>
    <row r="1" spans="1:20">
      <c r="A1" s="10" t="s">
        <v>43</v>
      </c>
    </row>
    <row r="2" spans="1:20" ht="15.75" thickBot="1"/>
    <row r="3" spans="1:20" ht="15" customHeight="1" thickBot="1">
      <c r="A3" s="142" t="s">
        <v>2</v>
      </c>
      <c r="B3" s="199" t="s">
        <v>3</v>
      </c>
      <c r="C3" s="211" t="s">
        <v>44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8"/>
    </row>
    <row r="4" spans="1:20" ht="32.25" customHeight="1">
      <c r="A4" s="145"/>
      <c r="B4" s="200"/>
      <c r="C4" s="142" t="s">
        <v>45</v>
      </c>
      <c r="D4" s="143"/>
      <c r="E4" s="144"/>
      <c r="F4" s="142" t="s">
        <v>46</v>
      </c>
      <c r="G4" s="143"/>
      <c r="H4" s="144"/>
      <c r="I4" s="142" t="s">
        <v>47</v>
      </c>
      <c r="J4" s="143"/>
      <c r="K4" s="144"/>
      <c r="L4" s="142" t="s">
        <v>48</v>
      </c>
      <c r="M4" s="143"/>
      <c r="N4" s="144"/>
      <c r="O4" s="142" t="s">
        <v>49</v>
      </c>
      <c r="P4" s="143"/>
      <c r="Q4" s="144"/>
      <c r="R4" s="142" t="s">
        <v>50</v>
      </c>
      <c r="S4" s="143"/>
      <c r="T4" s="144"/>
    </row>
    <row r="5" spans="1:20" ht="45.75" customHeight="1">
      <c r="A5" s="145"/>
      <c r="B5" s="200"/>
      <c r="C5" s="206">
        <v>2014</v>
      </c>
      <c r="D5" s="115">
        <v>2015</v>
      </c>
      <c r="E5" s="133" t="s">
        <v>33</v>
      </c>
      <c r="F5" s="206">
        <v>2014</v>
      </c>
      <c r="G5" s="115">
        <v>2015</v>
      </c>
      <c r="H5" s="133" t="s">
        <v>33</v>
      </c>
      <c r="I5" s="206">
        <v>2014</v>
      </c>
      <c r="J5" s="115">
        <v>2015</v>
      </c>
      <c r="K5" s="133" t="s">
        <v>33</v>
      </c>
      <c r="L5" s="206">
        <v>2014</v>
      </c>
      <c r="M5" s="115">
        <v>2015</v>
      </c>
      <c r="N5" s="133" t="s">
        <v>33</v>
      </c>
      <c r="O5" s="206">
        <v>2014</v>
      </c>
      <c r="P5" s="115">
        <v>2015</v>
      </c>
      <c r="Q5" s="133" t="s">
        <v>33</v>
      </c>
      <c r="R5" s="206">
        <v>2014</v>
      </c>
      <c r="S5" s="115">
        <v>2015</v>
      </c>
      <c r="T5" s="133" t="s">
        <v>33</v>
      </c>
    </row>
    <row r="6" spans="1:20" ht="15" customHeight="1" thickBot="1">
      <c r="A6" s="195">
        <v>1</v>
      </c>
      <c r="B6" s="201">
        <v>2</v>
      </c>
      <c r="C6" s="195">
        <v>3</v>
      </c>
      <c r="D6" s="196">
        <v>4</v>
      </c>
      <c r="E6" s="210">
        <v>5</v>
      </c>
      <c r="F6" s="209">
        <v>6</v>
      </c>
      <c r="G6" s="197">
        <v>7</v>
      </c>
      <c r="H6" s="198">
        <v>8</v>
      </c>
      <c r="I6" s="195">
        <v>9</v>
      </c>
      <c r="J6" s="196">
        <v>10</v>
      </c>
      <c r="K6" s="210">
        <v>11</v>
      </c>
      <c r="L6" s="209">
        <v>12</v>
      </c>
      <c r="M6" s="197">
        <v>13</v>
      </c>
      <c r="N6" s="198">
        <v>14</v>
      </c>
      <c r="O6" s="195">
        <v>15</v>
      </c>
      <c r="P6" s="196">
        <v>16</v>
      </c>
      <c r="Q6" s="210">
        <v>17</v>
      </c>
      <c r="R6" s="209">
        <v>18</v>
      </c>
      <c r="S6" s="197">
        <v>19</v>
      </c>
      <c r="T6" s="198">
        <v>20</v>
      </c>
    </row>
    <row r="7" spans="1:20" ht="50.25" customHeight="1">
      <c r="A7" s="52">
        <v>1</v>
      </c>
      <c r="B7" s="202" t="s">
        <v>51</v>
      </c>
      <c r="C7" s="54">
        <v>0</v>
      </c>
      <c r="D7" s="12">
        <v>0</v>
      </c>
      <c r="E7" s="58">
        <f>IF(C7&gt;0,D7/C7-1,0)</f>
        <v>0</v>
      </c>
      <c r="F7" s="54">
        <v>0</v>
      </c>
      <c r="G7" s="12">
        <v>2</v>
      </c>
      <c r="H7" s="58">
        <f t="shared" ref="H7:H18" si="0">IF(F7&gt;0,G7/F7-1,0)</f>
        <v>0</v>
      </c>
      <c r="I7" s="54">
        <v>0</v>
      </c>
      <c r="J7" s="12">
        <v>1</v>
      </c>
      <c r="K7" s="58">
        <f>IF(I7&gt;0,J7/I7-1,0)</f>
        <v>0</v>
      </c>
      <c r="L7" s="54">
        <v>0</v>
      </c>
      <c r="M7" s="12">
        <v>0</v>
      </c>
      <c r="N7" s="58">
        <f>IF(L7&gt;0,M7/L7-1,0)</f>
        <v>0</v>
      </c>
      <c r="O7" s="54">
        <v>0</v>
      </c>
      <c r="P7" s="12">
        <v>0</v>
      </c>
      <c r="Q7" s="58">
        <f>IF(O7&gt;0,P7/O7-1,0)</f>
        <v>0</v>
      </c>
      <c r="R7" s="54">
        <f>+C7+F7+I7+L7+O7</f>
        <v>0</v>
      </c>
      <c r="S7" s="12">
        <f>+D7+G7+J7+M7+P7</f>
        <v>3</v>
      </c>
      <c r="T7" s="58">
        <f>IF(R7&gt;0,S7/R7-1,0)</f>
        <v>0</v>
      </c>
    </row>
    <row r="8" spans="1:20" ht="92.25" customHeight="1">
      <c r="A8" s="193">
        <v>2</v>
      </c>
      <c r="B8" s="203" t="s">
        <v>52</v>
      </c>
      <c r="C8" s="42">
        <v>0</v>
      </c>
      <c r="D8" s="5">
        <v>0</v>
      </c>
      <c r="E8" s="48">
        <f t="shared" ref="E8:E18" si="1">IF(C8&gt;0,D8/C8-1,0)</f>
        <v>0</v>
      </c>
      <c r="F8" s="42">
        <v>0</v>
      </c>
      <c r="G8" s="5">
        <v>2</v>
      </c>
      <c r="H8" s="48">
        <f t="shared" si="0"/>
        <v>0</v>
      </c>
      <c r="I8" s="42">
        <v>0</v>
      </c>
      <c r="J8" s="5">
        <v>1</v>
      </c>
      <c r="K8" s="48">
        <f t="shared" ref="K8:K18" si="2">IF(I8&gt;0,J8/I8-1,0)</f>
        <v>0</v>
      </c>
      <c r="L8" s="42">
        <v>0</v>
      </c>
      <c r="M8" s="5">
        <v>0</v>
      </c>
      <c r="N8" s="48">
        <f t="shared" ref="N8:N18" si="3">IF(L8&gt;0,M8/L8-1,0)</f>
        <v>0</v>
      </c>
      <c r="O8" s="42">
        <v>0</v>
      </c>
      <c r="P8" s="5">
        <v>0</v>
      </c>
      <c r="Q8" s="48">
        <f t="shared" ref="Q8:Q18" si="4">IF(O8&gt;0,P8/O8-1,0)</f>
        <v>0</v>
      </c>
      <c r="R8" s="42">
        <f t="shared" ref="R8:R17" si="5">+C8+F8+I8+L8+O8</f>
        <v>0</v>
      </c>
      <c r="S8" s="5">
        <f t="shared" ref="S8:S17" si="6">+D8+G8+J8+M8+P8</f>
        <v>3</v>
      </c>
      <c r="T8" s="48">
        <f t="shared" ref="T8:T18" si="7">IF(R8&gt;0,S8/R8-1,0)</f>
        <v>0</v>
      </c>
    </row>
    <row r="9" spans="1:20" ht="138.75" customHeight="1">
      <c r="A9" s="193">
        <v>3</v>
      </c>
      <c r="B9" s="203" t="s">
        <v>53</v>
      </c>
      <c r="C9" s="42">
        <f>+C10+C11</f>
        <v>0</v>
      </c>
      <c r="D9" s="5">
        <f>+D10+D11</f>
        <v>0</v>
      </c>
      <c r="E9" s="48">
        <f t="shared" si="1"/>
        <v>0</v>
      </c>
      <c r="F9" s="42">
        <f>+F10+F11</f>
        <v>0</v>
      </c>
      <c r="G9" s="5">
        <f>+G10+G11</f>
        <v>0</v>
      </c>
      <c r="H9" s="48">
        <f t="shared" si="0"/>
        <v>0</v>
      </c>
      <c r="I9" s="42">
        <f>+I10+I11</f>
        <v>0</v>
      </c>
      <c r="J9" s="5">
        <f>+J10+J11</f>
        <v>0</v>
      </c>
      <c r="K9" s="48">
        <f t="shared" si="2"/>
        <v>0</v>
      </c>
      <c r="L9" s="42">
        <f>+L10+L11</f>
        <v>0</v>
      </c>
      <c r="M9" s="5">
        <f>+M10+M11</f>
        <v>0</v>
      </c>
      <c r="N9" s="48">
        <f t="shared" si="3"/>
        <v>0</v>
      </c>
      <c r="O9" s="42">
        <f>+O10+O11</f>
        <v>0</v>
      </c>
      <c r="P9" s="5">
        <f>+P10+P11</f>
        <v>0</v>
      </c>
      <c r="Q9" s="48">
        <f t="shared" si="4"/>
        <v>0</v>
      </c>
      <c r="R9" s="42">
        <f t="shared" si="5"/>
        <v>0</v>
      </c>
      <c r="S9" s="5">
        <f t="shared" si="6"/>
        <v>0</v>
      </c>
      <c r="T9" s="48">
        <f t="shared" si="7"/>
        <v>0</v>
      </c>
    </row>
    <row r="10" spans="1:20">
      <c r="A10" s="35" t="s">
        <v>22</v>
      </c>
      <c r="B10" s="204" t="s">
        <v>54</v>
      </c>
      <c r="C10" s="42">
        <v>0</v>
      </c>
      <c r="D10" s="5">
        <v>0</v>
      </c>
      <c r="E10" s="48">
        <v>0</v>
      </c>
      <c r="F10" s="42">
        <v>0</v>
      </c>
      <c r="G10" s="5">
        <v>0</v>
      </c>
      <c r="H10" s="48">
        <f t="shared" si="0"/>
        <v>0</v>
      </c>
      <c r="I10" s="42">
        <v>0</v>
      </c>
      <c r="J10" s="5">
        <v>0</v>
      </c>
      <c r="K10" s="48">
        <f t="shared" si="2"/>
        <v>0</v>
      </c>
      <c r="L10" s="42">
        <v>0</v>
      </c>
      <c r="M10" s="5">
        <v>0</v>
      </c>
      <c r="N10" s="48">
        <f t="shared" si="3"/>
        <v>0</v>
      </c>
      <c r="O10" s="42">
        <v>0</v>
      </c>
      <c r="P10" s="5">
        <v>0</v>
      </c>
      <c r="Q10" s="48">
        <f t="shared" si="4"/>
        <v>0</v>
      </c>
      <c r="R10" s="42">
        <f t="shared" si="5"/>
        <v>0</v>
      </c>
      <c r="S10" s="5">
        <f t="shared" si="6"/>
        <v>0</v>
      </c>
      <c r="T10" s="48">
        <f t="shared" si="7"/>
        <v>0</v>
      </c>
    </row>
    <row r="11" spans="1:20">
      <c r="A11" s="35" t="s">
        <v>23</v>
      </c>
      <c r="B11" s="204" t="s">
        <v>55</v>
      </c>
      <c r="C11" s="42">
        <v>0</v>
      </c>
      <c r="D11" s="5">
        <v>0</v>
      </c>
      <c r="E11" s="48">
        <f t="shared" si="1"/>
        <v>0</v>
      </c>
      <c r="F11" s="42">
        <v>0</v>
      </c>
      <c r="G11" s="5">
        <v>0</v>
      </c>
      <c r="H11" s="48">
        <f t="shared" si="0"/>
        <v>0</v>
      </c>
      <c r="I11" s="42">
        <v>0</v>
      </c>
      <c r="J11" s="5">
        <v>0</v>
      </c>
      <c r="K11" s="48">
        <f t="shared" si="2"/>
        <v>0</v>
      </c>
      <c r="L11" s="42">
        <v>0</v>
      </c>
      <c r="M11" s="5">
        <v>0</v>
      </c>
      <c r="N11" s="48">
        <f t="shared" si="3"/>
        <v>0</v>
      </c>
      <c r="O11" s="42">
        <v>0</v>
      </c>
      <c r="P11" s="5">
        <v>0</v>
      </c>
      <c r="Q11" s="48">
        <f t="shared" si="4"/>
        <v>0</v>
      </c>
      <c r="R11" s="42">
        <f t="shared" si="5"/>
        <v>0</v>
      </c>
      <c r="S11" s="5">
        <f t="shared" si="6"/>
        <v>0</v>
      </c>
      <c r="T11" s="48">
        <f t="shared" si="7"/>
        <v>0</v>
      </c>
    </row>
    <row r="12" spans="1:20" ht="75">
      <c r="A12" s="193">
        <v>4</v>
      </c>
      <c r="B12" s="203" t="s">
        <v>56</v>
      </c>
      <c r="C12" s="42">
        <v>0</v>
      </c>
      <c r="D12" s="5">
        <v>0</v>
      </c>
      <c r="E12" s="48">
        <f t="shared" si="1"/>
        <v>0</v>
      </c>
      <c r="F12" s="42">
        <v>0</v>
      </c>
      <c r="G12" s="5">
        <v>5</v>
      </c>
      <c r="H12" s="48">
        <f t="shared" si="0"/>
        <v>0</v>
      </c>
      <c r="I12" s="42">
        <v>0</v>
      </c>
      <c r="J12" s="5">
        <v>7</v>
      </c>
      <c r="K12" s="48">
        <f t="shared" si="2"/>
        <v>0</v>
      </c>
      <c r="L12" s="42">
        <v>0</v>
      </c>
      <c r="M12" s="5">
        <v>0</v>
      </c>
      <c r="N12" s="48">
        <f t="shared" si="3"/>
        <v>0</v>
      </c>
      <c r="O12" s="42">
        <v>0</v>
      </c>
      <c r="P12" s="5">
        <v>0</v>
      </c>
      <c r="Q12" s="48">
        <f t="shared" si="4"/>
        <v>0</v>
      </c>
      <c r="R12" s="42">
        <f t="shared" si="5"/>
        <v>0</v>
      </c>
      <c r="S12" s="5">
        <f t="shared" si="6"/>
        <v>12</v>
      </c>
      <c r="T12" s="48">
        <f t="shared" si="7"/>
        <v>0</v>
      </c>
    </row>
    <row r="13" spans="1:20" ht="64.5" customHeight="1">
      <c r="A13" s="193">
        <v>5</v>
      </c>
      <c r="B13" s="203" t="s">
        <v>57</v>
      </c>
      <c r="C13" s="42">
        <v>0</v>
      </c>
      <c r="D13" s="5">
        <v>0</v>
      </c>
      <c r="E13" s="48">
        <f t="shared" si="1"/>
        <v>0</v>
      </c>
      <c r="F13" s="42">
        <v>0</v>
      </c>
      <c r="G13" s="5">
        <v>2</v>
      </c>
      <c r="H13" s="48">
        <f t="shared" si="0"/>
        <v>0</v>
      </c>
      <c r="I13" s="42">
        <v>0</v>
      </c>
      <c r="J13" s="5">
        <v>1</v>
      </c>
      <c r="K13" s="48">
        <f t="shared" si="2"/>
        <v>0</v>
      </c>
      <c r="L13" s="42">
        <v>0</v>
      </c>
      <c r="M13" s="5">
        <v>0</v>
      </c>
      <c r="N13" s="48">
        <f t="shared" si="3"/>
        <v>0</v>
      </c>
      <c r="O13" s="42">
        <v>0</v>
      </c>
      <c r="P13" s="5">
        <v>0</v>
      </c>
      <c r="Q13" s="48">
        <f t="shared" si="4"/>
        <v>0</v>
      </c>
      <c r="R13" s="42">
        <f t="shared" si="5"/>
        <v>0</v>
      </c>
      <c r="S13" s="5">
        <f t="shared" si="6"/>
        <v>3</v>
      </c>
      <c r="T13" s="48">
        <f t="shared" si="7"/>
        <v>0</v>
      </c>
    </row>
    <row r="14" spans="1:20" ht="60">
      <c r="A14" s="193">
        <v>6</v>
      </c>
      <c r="B14" s="203" t="s">
        <v>58</v>
      </c>
      <c r="C14" s="42">
        <v>0</v>
      </c>
      <c r="D14" s="5">
        <v>0</v>
      </c>
      <c r="E14" s="48">
        <f t="shared" si="1"/>
        <v>0</v>
      </c>
      <c r="F14" s="42">
        <v>0</v>
      </c>
      <c r="G14" s="5">
        <v>2</v>
      </c>
      <c r="H14" s="48">
        <f t="shared" si="0"/>
        <v>0</v>
      </c>
      <c r="I14" s="42">
        <v>0</v>
      </c>
      <c r="J14" s="5">
        <v>1</v>
      </c>
      <c r="K14" s="48">
        <f t="shared" si="2"/>
        <v>0</v>
      </c>
      <c r="L14" s="42">
        <v>0</v>
      </c>
      <c r="M14" s="5">
        <v>0</v>
      </c>
      <c r="N14" s="48">
        <f t="shared" si="3"/>
        <v>0</v>
      </c>
      <c r="O14" s="42">
        <v>0</v>
      </c>
      <c r="P14" s="5">
        <v>0</v>
      </c>
      <c r="Q14" s="48">
        <f t="shared" si="4"/>
        <v>0</v>
      </c>
      <c r="R14" s="42">
        <f t="shared" si="5"/>
        <v>0</v>
      </c>
      <c r="S14" s="5">
        <f t="shared" si="6"/>
        <v>3</v>
      </c>
      <c r="T14" s="48">
        <f t="shared" si="7"/>
        <v>0</v>
      </c>
    </row>
    <row r="15" spans="1:20" ht="120">
      <c r="A15" s="193">
        <v>7</v>
      </c>
      <c r="B15" s="203" t="s">
        <v>59</v>
      </c>
      <c r="C15" s="42">
        <f>+C16+C17</f>
        <v>0</v>
      </c>
      <c r="D15" s="5">
        <f>+D16+D17</f>
        <v>0</v>
      </c>
      <c r="E15" s="48">
        <f t="shared" si="1"/>
        <v>0</v>
      </c>
      <c r="F15" s="42">
        <f>+F16+F17</f>
        <v>0</v>
      </c>
      <c r="G15" s="5">
        <f>+G16+G17</f>
        <v>0</v>
      </c>
      <c r="H15" s="48">
        <f t="shared" si="0"/>
        <v>0</v>
      </c>
      <c r="I15" s="42">
        <f>+I16+I17</f>
        <v>0</v>
      </c>
      <c r="J15" s="5">
        <f>+J16+J17</f>
        <v>0</v>
      </c>
      <c r="K15" s="48">
        <f t="shared" si="2"/>
        <v>0</v>
      </c>
      <c r="L15" s="42">
        <f>+L16+L17</f>
        <v>0</v>
      </c>
      <c r="M15" s="5">
        <f>+M16+M17</f>
        <v>0</v>
      </c>
      <c r="N15" s="48">
        <f t="shared" si="3"/>
        <v>0</v>
      </c>
      <c r="O15" s="42">
        <f>+O16+O17</f>
        <v>0</v>
      </c>
      <c r="P15" s="5">
        <f>+P16+P17</f>
        <v>0</v>
      </c>
      <c r="Q15" s="48">
        <f t="shared" si="4"/>
        <v>0</v>
      </c>
      <c r="R15" s="42">
        <f t="shared" si="5"/>
        <v>0</v>
      </c>
      <c r="S15" s="5">
        <f t="shared" si="6"/>
        <v>0</v>
      </c>
      <c r="T15" s="48">
        <f t="shared" si="7"/>
        <v>0</v>
      </c>
    </row>
    <row r="16" spans="1:20">
      <c r="A16" s="35" t="s">
        <v>60</v>
      </c>
      <c r="B16" s="204" t="s">
        <v>54</v>
      </c>
      <c r="C16" s="42">
        <v>0</v>
      </c>
      <c r="D16" s="5">
        <v>0</v>
      </c>
      <c r="E16" s="48">
        <f t="shared" si="1"/>
        <v>0</v>
      </c>
      <c r="F16" s="42">
        <v>0</v>
      </c>
      <c r="G16" s="5">
        <v>0</v>
      </c>
      <c r="H16" s="48">
        <f t="shared" si="0"/>
        <v>0</v>
      </c>
      <c r="I16" s="42">
        <v>0</v>
      </c>
      <c r="J16" s="5">
        <v>0</v>
      </c>
      <c r="K16" s="48">
        <f t="shared" si="2"/>
        <v>0</v>
      </c>
      <c r="L16" s="42">
        <v>0</v>
      </c>
      <c r="M16" s="5">
        <v>0</v>
      </c>
      <c r="N16" s="48">
        <f t="shared" si="3"/>
        <v>0</v>
      </c>
      <c r="O16" s="42">
        <v>0</v>
      </c>
      <c r="P16" s="5">
        <v>0</v>
      </c>
      <c r="Q16" s="48">
        <f t="shared" si="4"/>
        <v>0</v>
      </c>
      <c r="R16" s="42">
        <f t="shared" si="5"/>
        <v>0</v>
      </c>
      <c r="S16" s="5">
        <f t="shared" si="6"/>
        <v>0</v>
      </c>
      <c r="T16" s="48">
        <f t="shared" si="7"/>
        <v>0</v>
      </c>
    </row>
    <row r="17" spans="1:20">
      <c r="A17" s="35" t="s">
        <v>61</v>
      </c>
      <c r="B17" s="204" t="s">
        <v>55</v>
      </c>
      <c r="C17" s="42">
        <v>0</v>
      </c>
      <c r="D17" s="5">
        <v>0</v>
      </c>
      <c r="E17" s="48">
        <f t="shared" si="1"/>
        <v>0</v>
      </c>
      <c r="F17" s="42">
        <v>0</v>
      </c>
      <c r="G17" s="5">
        <v>0</v>
      </c>
      <c r="H17" s="48">
        <f t="shared" si="0"/>
        <v>0</v>
      </c>
      <c r="I17" s="42">
        <v>0</v>
      </c>
      <c r="J17" s="5">
        <v>0</v>
      </c>
      <c r="K17" s="48">
        <f t="shared" si="2"/>
        <v>0</v>
      </c>
      <c r="L17" s="42">
        <v>0</v>
      </c>
      <c r="M17" s="5">
        <v>0</v>
      </c>
      <c r="N17" s="48">
        <f t="shared" si="3"/>
        <v>0</v>
      </c>
      <c r="O17" s="42">
        <v>0</v>
      </c>
      <c r="P17" s="5">
        <v>0</v>
      </c>
      <c r="Q17" s="48">
        <f t="shared" si="4"/>
        <v>0</v>
      </c>
      <c r="R17" s="42">
        <f t="shared" si="5"/>
        <v>0</v>
      </c>
      <c r="S17" s="5">
        <f t="shared" si="6"/>
        <v>0</v>
      </c>
      <c r="T17" s="48">
        <f t="shared" si="7"/>
        <v>0</v>
      </c>
    </row>
    <row r="18" spans="1:20" ht="75.75" thickBot="1">
      <c r="A18" s="194">
        <v>8</v>
      </c>
      <c r="B18" s="205" t="s">
        <v>62</v>
      </c>
      <c r="C18" s="44">
        <v>0</v>
      </c>
      <c r="D18" s="45">
        <v>0</v>
      </c>
      <c r="E18" s="51">
        <f t="shared" si="1"/>
        <v>0</v>
      </c>
      <c r="F18" s="44">
        <v>0</v>
      </c>
      <c r="G18" s="45">
        <v>5</v>
      </c>
      <c r="H18" s="51">
        <f t="shared" si="0"/>
        <v>0</v>
      </c>
      <c r="I18" s="44">
        <v>0</v>
      </c>
      <c r="J18" s="45">
        <v>7</v>
      </c>
      <c r="K18" s="51">
        <f t="shared" si="2"/>
        <v>0</v>
      </c>
      <c r="L18" s="44">
        <v>0</v>
      </c>
      <c r="M18" s="45">
        <v>0</v>
      </c>
      <c r="N18" s="51">
        <f t="shared" si="3"/>
        <v>0</v>
      </c>
      <c r="O18" s="44">
        <v>0</v>
      </c>
      <c r="P18" s="45">
        <v>0</v>
      </c>
      <c r="Q18" s="51">
        <f t="shared" si="4"/>
        <v>0</v>
      </c>
      <c r="R18" s="44">
        <v>0</v>
      </c>
      <c r="S18" s="45">
        <v>6</v>
      </c>
      <c r="T18" s="51">
        <f t="shared" si="7"/>
        <v>0</v>
      </c>
    </row>
  </sheetData>
  <mergeCells count="9">
    <mergeCell ref="L4:N4"/>
    <mergeCell ref="O4:Q4"/>
    <mergeCell ref="R4:T4"/>
    <mergeCell ref="C3:T3"/>
    <mergeCell ref="A3:A5"/>
    <mergeCell ref="B3:B5"/>
    <mergeCell ref="C4:E4"/>
    <mergeCell ref="F4:H4"/>
    <mergeCell ref="I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Общее</vt:lpstr>
      <vt:lpstr>1.1.</vt:lpstr>
      <vt:lpstr>1.2.</vt:lpstr>
      <vt:lpstr>1.3.</vt:lpstr>
      <vt:lpstr>1.4.</vt:lpstr>
      <vt:lpstr>2.1.</vt:lpstr>
      <vt:lpstr>2.2.</vt:lpstr>
      <vt:lpstr>3 - 3.2.</vt:lpstr>
      <vt:lpstr>3.4.</vt:lpstr>
      <vt:lpstr>4.1.</vt:lpstr>
      <vt:lpstr>4.2.</vt:lpstr>
      <vt:lpstr>4.3.</vt:lpstr>
      <vt:lpstr>4.9.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2016-02-02T09:05:43Z</dcterms:modified>
</cp:coreProperties>
</file>