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'1)'!$A$1:$K$42</definedName>
    <definedName name="_xlnm.Print_Area" localSheetId="2">'2)'!$A$1:$E$36</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раскрытия'!$A$1:$C$28</definedName>
  </definedNames>
  <calcPr calcId="125725"/>
</workbook>
</file>

<file path=xl/calcChain.xml><?xml version="1.0" encoding="utf-8"?>
<calcChain xmlns="http://schemas.openxmlformats.org/spreadsheetml/2006/main">
  <c r="G3" i="2"/>
  <c r="F10" i="10"/>
  <c r="C23" i="9"/>
  <c r="C19"/>
  <c r="C15"/>
  <c r="C11"/>
  <c r="C7"/>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<sst xmlns="http://schemas.openxmlformats.org/spreadsheetml/2006/main" count="208" uniqueCount="158">
  <si>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</si>
  <si>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</si>
  <si>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</si>
  <si>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</si>
  <si>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</si>
  <si>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</si>
  <si>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</si>
  <si>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</si>
  <si>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</si>
  <si>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</si>
  <si>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</si>
  <si>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</si>
  <si>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</si>
  <si>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</si>
  <si>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</si>
  <si>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</si>
  <si>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</si>
  <si>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</si>
  <si>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</si>
  <si>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</si>
  <si>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</si>
  <si>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</si>
  <si>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</si>
  <si>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</si>
  <si>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</si>
  <si>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</si>
  <si>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</si>
  <si>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</si>
  <si>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</si>
  <si>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</si>
  <si>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</si>
  <si>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</si>
  <si>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</si>
  <si>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</si>
  <si>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</si>
  <si>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</si>
  <si>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</si>
  <si>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</si>
  <si>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</si>
  <si>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</si>
  <si>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</si>
  <si>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</si>
  <si>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</si>
  <si>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</si>
  <si>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</si>
  <si>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</si>
  <si>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</si>
  <si>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</si>
  <si>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</si>
  <si>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</si>
  <si>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</si>
  <si>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</si>
  <si>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</si>
  <si>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</si>
  <si>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</si>
  <si>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</si>
  <si>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</si>
  <si>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</si>
  <si>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</si>
  <si>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</si>
  <si>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</si>
  <si>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</si>
  <si>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</si>
  <si>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</si>
  <si>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</si>
  <si>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</si>
  <si>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</si>
  <si>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</si>
  <si>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</si>
  <si>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</si>
  <si>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</si>
  <si>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</si>
  <si>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</si>
  <si>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</si>
  <si>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</si>
  <si>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</si>
  <si>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</si>
  <si>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</si>
  <si>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</si>
  <si>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</si>
  <si>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</si>
  <si>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</si>
  <si>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</si>
  <si>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</si>
  <si>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</si>
  <si>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</si>
  <si>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</si>
  <si>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</si>
  <si>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</si>
  <si>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</si>
  <si>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</si>
  <si>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</si>
  <si>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</si>
  <si>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</si>
  <si>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</si>
  <si>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</si>
  <si>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</si>
  <si>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</si>
  <si>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</si>
  <si>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</si>
  <si>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</si>
  <si>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</si>
  <si>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</si>
  <si>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</si>
  <si>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</si>
  <si>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</si>
  <si>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</si>
  <si>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</si>
  <si>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</si>
  <si>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</si>
  <si>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</si>
  <si>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</si>
  <si>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</si>
  <si>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</si>
  <si>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</si>
  <si>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</si>
  <si>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</si>
  <si>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</si>
  <si>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</si>
  <si>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</si>
  <si>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</si>
  <si>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</si>
  <si>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</si>
  <si>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</si>
  <si>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</si>
  <si>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</si>
  <si>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</si>
  <si>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</si>
  <si>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</si>
  <si>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АО "Омскшина"</t>
  </si>
  <si>
    <t>Итого АО "Омскшина"</t>
  </si>
  <si>
    <t>п. 19, а именно:</t>
  </si>
  <si>
    <t xml:space="preserve">5) подпункт "д" о наличии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аннулированных заявок на технологическое присоединение, выполненных присоединений и присоединенной мощности;
</t>
  </si>
  <si>
    <t>8)подпункт "у"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</si>
  <si>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4) подпункт "и" о порядке выполнения технологических, технических и других мероприятий, связанных с технологическим присоединением к электрическим сетям;
</t>
  </si>
  <si>
    <t>1) абзацы 5, 6 подпункта "г" сведения о техническом состоянии сетей, о колличестве аварийных отключений по границам территориальных зон деятельности организации, об объеме недопоставленной в результате аварийных отключений электрической энергии;</t>
  </si>
  <si>
    <t>2) абзац 9 подпункта "г" о вводе в ремонт и выводе из ремонта электросетевых объектов с указанием сроков (сводная информация);</t>
  </si>
  <si>
    <t>3) абзацы 7, 8 подпункта "г" о наличии объема свободной для технологического присоединения потребителей трансформаторной мощности;</t>
  </si>
  <si>
    <t>7) подпункт "р" о лицах, намеревающихся перераспределить максимальную мощность принадлежащих им энергопринимающих устройств в пользу иных лиц</t>
  </si>
  <si>
    <t>6) подпункт "т"об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</si>
  <si>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2021 г.</t>
  </si>
  <si>
    <t>август</t>
  </si>
  <si>
    <t>ТР I и II секций 0,4 кВ в РУ-0,4 кВ ТП-53</t>
  </si>
  <si>
    <t>ТР силового кабеля 6 кВ "Вв.2 от ГПП-21 ЗРУ-6 кВ до РП-41"</t>
  </si>
  <si>
    <t>ТР I и II секций 10 кВ в РУ-10 кВ РП-38</t>
  </si>
  <si>
    <t>ТР I и II секций 6 кВ в РУ-6 кВ РП-41</t>
  </si>
  <si>
    <t>ТР III и IV секций 0,4 кВ в РУ-0,4 кВ ТП-8</t>
  </si>
  <si>
    <t>ТР I секции шин 110 кВ в ОРУ/ЗРУ-110 кВ ГПП-21</t>
  </si>
  <si>
    <t>ТР силового кабеля 10 кВ "Ф.622 в РУ-10 кВ ТП-15</t>
  </si>
  <si>
    <t>ТР II секции шин 110 кВ в ОРУ/ЗРУ-110 кВ ГПП-21</t>
  </si>
  <si>
    <t>ТР силового кабеля 10 кВ Ф.628 от ГПП-6 до ТП-44</t>
  </si>
  <si>
    <t>СР ВМ яч.4 в РУ-10 кВ РП-38</t>
  </si>
  <si>
    <t>СР ВМ яч.1 в РУ-10 кВ РП-38</t>
  </si>
  <si>
    <t>СР ВМ яч.10 в РУ-10 кВ РП-38</t>
  </si>
  <si>
    <t>СР ВМ яч.134 "Вв.2 с ГПП-21 на РП-8" в ЗРУ-6 кВ ГПП-21</t>
  </si>
  <si>
    <t>ТР тран-ров Т-1 и Т-2 в РУ-0,4 кВ  ТП-53</t>
  </si>
  <si>
    <t>ТР тран-ров Т-3 и Т-4 в РУ-0,4 кВ  ТП-8</t>
  </si>
  <si>
    <t>ТР тран-ра Т-1 в ОРУ-110 кВ  ГПП-6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</si>
</sst>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0">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3" fillId="0" borderId="2" xfId="2" applyFont="1" applyFill="1" applyBorder="1" applyAlignment="1">
      <alignment wrapText="1"/>
    </xf>
    <xf numFmtId="166" fontId="5" fillId="0" borderId="1" xfId="2" applyNumberFormat="1" applyFont="1" applyFill="1" applyBorder="1" applyAlignment="1"/>
    <xf numFmtId="0" fontId="3" fillId="0" borderId="1"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0" fontId="3" fillId="0" borderId="1" xfId="2" applyFont="1" applyFill="1" applyBorder="1" applyAlignment="1">
      <alignment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showGridLines="0" tabSelected="1" view="pageBreakPreview" topLeftCell="A13" zoomScaleSheetLayoutView="100" workbookViewId="0">
      <selection activeCell="A9" sqref="A9:D9"/>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6" t="s">
        <v>96</v>
      </c>
      <c r="B1" s="106"/>
      <c r="C1" s="106"/>
      <c r="D1" s="106"/>
    </row>
    <row r="2" spans="1:4" ht="15.75" customHeight="1">
      <c r="A2" s="19"/>
    </row>
    <row r="3" spans="1:4" s="21" customFormat="1">
      <c r="A3" s="20" t="s">
        <v>122</v>
      </c>
      <c r="B3" s="68" t="s">
        <v>141</v>
      </c>
      <c r="C3" s="21" t="s">
        <v>140</v>
      </c>
    </row>
    <row r="4" spans="1:4" s="23" customFormat="1" ht="15.75" customHeight="1">
      <c r="A4" s="22"/>
    </row>
    <row r="5" spans="1:4" s="21" customFormat="1" ht="15.75" customHeight="1">
      <c r="A5" s="21" t="s">
        <v>95</v>
      </c>
    </row>
    <row r="6" spans="1:4" s="21" customFormat="1" ht="15.75" customHeight="1">
      <c r="A6" s="21" t="s">
        <v>131</v>
      </c>
    </row>
    <row r="7" spans="1:4" s="21" customFormat="1" ht="9.9499999999999993" customHeight="1"/>
    <row r="8" spans="1:4" s="21" customFormat="1" ht="9.9499999999999993" customHeight="1"/>
    <row r="9" spans="1:4" s="25" customFormat="1" ht="52.5" customHeight="1">
      <c r="A9" s="105" t="s">
        <v>135</v>
      </c>
      <c r="B9" s="105"/>
      <c r="C9" s="105"/>
      <c r="D9" s="105"/>
    </row>
    <row r="10" spans="1:4" s="25" customFormat="1" ht="9.9499999999999993" customHeight="1">
      <c r="A10" s="24"/>
      <c r="B10" s="24"/>
      <c r="C10" s="24"/>
      <c r="D10" s="24"/>
    </row>
    <row r="11" spans="1:4" s="25" customFormat="1" ht="34.5" customHeight="1">
      <c r="A11" s="105" t="s">
        <v>136</v>
      </c>
      <c r="B11" s="105"/>
      <c r="C11" s="105"/>
      <c r="D11" s="105"/>
    </row>
    <row r="12" spans="1:4" s="25" customFormat="1" ht="9.9499999999999993" customHeight="1">
      <c r="A12" s="24"/>
      <c r="B12" s="24"/>
      <c r="C12" s="24"/>
      <c r="D12" s="24"/>
    </row>
    <row r="13" spans="1:4" s="25" customFormat="1" ht="36.75" customHeight="1">
      <c r="A13" s="105" t="s">
        <v>137</v>
      </c>
      <c r="B13" s="105"/>
      <c r="C13" s="105"/>
      <c r="D13" s="105"/>
    </row>
    <row r="14" spans="1:4" s="25" customFormat="1" ht="36.75" customHeight="1">
      <c r="A14" s="105" t="s">
        <v>134</v>
      </c>
      <c r="B14" s="105"/>
      <c r="C14" s="105"/>
      <c r="D14" s="101"/>
    </row>
    <row r="15" spans="1:4" s="25" customFormat="1" ht="9.9499999999999993" customHeight="1">
      <c r="A15" s="24"/>
      <c r="B15" s="24"/>
      <c r="C15" s="24"/>
      <c r="D15" s="24"/>
    </row>
    <row r="16" spans="1:4" s="25" customFormat="1" ht="111" customHeight="1">
      <c r="A16" s="105" t="s">
        <v>132</v>
      </c>
      <c r="B16" s="105"/>
      <c r="C16" s="105"/>
      <c r="D16" s="105"/>
    </row>
    <row r="17" spans="1:4" s="25" customFormat="1" ht="35.25" customHeight="1">
      <c r="A17" s="105" t="s">
        <v>139</v>
      </c>
      <c r="B17" s="105"/>
      <c r="C17" s="105"/>
      <c r="D17" s="105"/>
    </row>
    <row r="18" spans="1:4" s="25" customFormat="1" ht="9.75" customHeight="1">
      <c r="A18" s="73"/>
      <c r="B18" s="73"/>
      <c r="C18" s="73"/>
      <c r="D18" s="73"/>
    </row>
    <row r="19" spans="1:4" s="25" customFormat="1" ht="32.25" customHeight="1">
      <c r="A19" s="105" t="s">
        <v>138</v>
      </c>
      <c r="B19" s="105"/>
      <c r="C19" s="105"/>
      <c r="D19" s="105"/>
    </row>
    <row r="20" spans="1:4" s="25" customFormat="1" ht="9" customHeight="1"/>
    <row r="21" spans="1:4" s="25" customFormat="1" ht="65.25" customHeight="1">
      <c r="A21" s="105" t="s">
        <v>133</v>
      </c>
      <c r="B21" s="105"/>
      <c r="C21" s="105"/>
      <c r="D21" s="105"/>
    </row>
    <row r="22" spans="1:4" s="26" customFormat="1"/>
    <row r="23" spans="1:4" s="26" customFormat="1"/>
  </sheetData>
  <mergeCells count="9">
    <mergeCell ref="A21:D21"/>
    <mergeCell ref="A17:D17"/>
    <mergeCell ref="A16:D16"/>
    <mergeCell ref="A1:D1"/>
    <mergeCell ref="A9:D9"/>
    <mergeCell ref="A11:D11"/>
    <mergeCell ref="A13:D13"/>
    <mergeCell ref="A14:C14"/>
    <mergeCell ref="A19:D19"/>
  </mergeCells>
  <hyperlinks>
    <hyperlink ref="A9"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1" location="'2)'!A1" display="2) Сведения о вводе в ремонт и выводе из ремонта объектов электросетевого хозяйства;"/>
    <hyperlink ref="A13" location="'3)'!A1" display="3) Информация о наличии объема свободной для технологического присоединения потребителей трансформаторной мощности;"/>
    <hyperlink ref="A16" location="'6)'!A1" display="6) Сведения о количестве поданных заявок на технологическое подключение;"/>
    <hyperlink ref="A16:D16" location="'5)'!A1" display="'5)'!A1"/>
    <hyperlink ref="A17:D17"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19:C19"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1:D21"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 ref="A14:C14"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10" zoomScaleSheetLayoutView="100" workbookViewId="0"/>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7" t="s">
        <v>100</v>
      </c>
      <c r="K1" s="117"/>
    </row>
    <row r="2" spans="1:11" ht="15" customHeight="1">
      <c r="A2" s="118" t="s">
        <v>57</v>
      </c>
      <c r="B2" s="118"/>
      <c r="C2" s="118"/>
      <c r="D2" s="118"/>
      <c r="E2" s="69" t="str">
        <f>'Информация для раскрытия'!B3</f>
        <v>август</v>
      </c>
      <c r="F2" s="27" t="str">
        <f>'Информация для раскрытия'!C3</f>
        <v>2021 г.</v>
      </c>
    </row>
    <row r="3" spans="1:11" ht="15" customHeight="1">
      <c r="A3" s="119" t="s">
        <v>123</v>
      </c>
      <c r="B3" s="119"/>
      <c r="C3" s="119"/>
      <c r="D3" s="119"/>
      <c r="E3" s="119"/>
      <c r="F3" s="119"/>
    </row>
    <row r="4" spans="1:11" ht="15">
      <c r="A4" s="9"/>
      <c r="B4" s="9"/>
      <c r="C4" s="9"/>
      <c r="D4" s="9"/>
      <c r="E4" s="9"/>
      <c r="F4" s="10"/>
    </row>
    <row r="5" spans="1:11" ht="15">
      <c r="A5" s="112" t="s">
        <v>92</v>
      </c>
      <c r="B5" s="123" t="s">
        <v>91</v>
      </c>
      <c r="C5" s="123"/>
      <c r="D5" s="123"/>
      <c r="E5" s="123"/>
      <c r="F5" s="123"/>
    </row>
    <row r="6" spans="1:11" ht="15">
      <c r="A6" s="113"/>
      <c r="B6" s="34" t="str">
        <f>+E2</f>
        <v>август</v>
      </c>
      <c r="C6" s="34" t="s">
        <v>116</v>
      </c>
      <c r="D6" s="34" t="s">
        <v>119</v>
      </c>
      <c r="E6" s="34" t="s">
        <v>120</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98</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20"/>
      <c r="C17" s="121"/>
      <c r="D17" s="121"/>
      <c r="E17" s="121"/>
      <c r="F17" s="122"/>
    </row>
    <row r="18" spans="1:11" ht="15">
      <c r="A18" s="1"/>
      <c r="B18" s="114"/>
      <c r="C18" s="115"/>
      <c r="D18" s="115"/>
      <c r="E18" s="115"/>
      <c r="F18" s="116"/>
    </row>
    <row r="19" spans="1:11" ht="15">
      <c r="A19" s="1"/>
      <c r="B19" s="114"/>
      <c r="C19" s="115"/>
      <c r="D19" s="115"/>
      <c r="E19" s="115"/>
      <c r="F19" s="116"/>
    </row>
    <row r="20" spans="1:11" ht="15">
      <c r="A20" s="1" t="s">
        <v>59</v>
      </c>
      <c r="B20" s="114"/>
      <c r="C20" s="115"/>
      <c r="D20" s="115"/>
      <c r="E20" s="115"/>
      <c r="F20" s="116"/>
    </row>
    <row r="21" spans="1:11" ht="15">
      <c r="A21" s="1"/>
      <c r="B21" s="108"/>
      <c r="C21" s="109"/>
      <c r="D21" s="109"/>
      <c r="E21" s="109"/>
      <c r="F21" s="110"/>
    </row>
    <row r="22" spans="1:11" ht="15">
      <c r="A22" s="1"/>
      <c r="B22" s="108"/>
      <c r="C22" s="109"/>
      <c r="D22" s="109"/>
      <c r="E22" s="109"/>
      <c r="F22" s="110"/>
    </row>
    <row r="23" spans="1:11" ht="15">
      <c r="A23" s="9"/>
      <c r="B23" s="9"/>
      <c r="C23" s="9"/>
      <c r="D23" s="9"/>
      <c r="E23" s="9"/>
      <c r="F23" s="10"/>
    </row>
    <row r="24" spans="1:11" ht="49.5" customHeight="1">
      <c r="A24" s="8"/>
      <c r="B24" s="9"/>
      <c r="C24" s="9"/>
      <c r="D24" s="9"/>
      <c r="E24" s="9"/>
      <c r="F24" s="10"/>
    </row>
    <row r="26" spans="1:11" s="4" customFormat="1" ht="15.75" customHeight="1">
      <c r="A26" s="111" t="s">
        <v>124</v>
      </c>
      <c r="B26" s="111"/>
      <c r="C26" s="111"/>
      <c r="D26" s="111"/>
      <c r="E26" s="111"/>
      <c r="F26" s="111"/>
      <c r="G26" s="69" t="str">
        <f>'Информация для раскрытия'!B3</f>
        <v>август</v>
      </c>
      <c r="H26" s="30" t="str">
        <f>F2</f>
        <v>2021 г.</v>
      </c>
      <c r="J26" s="31"/>
      <c r="K26" s="31"/>
    </row>
    <row r="27" spans="1:11" s="4" customFormat="1" ht="15"/>
    <row r="28" spans="1:11" s="4" customFormat="1" ht="15">
      <c r="A28" s="107" t="s">
        <v>0</v>
      </c>
      <c r="B28" s="107"/>
      <c r="C28" s="107"/>
      <c r="D28" s="107"/>
      <c r="E28" s="107"/>
      <c r="F28" s="107"/>
      <c r="G28" s="107"/>
      <c r="H28" s="107"/>
      <c r="I28" s="107"/>
      <c r="J28" s="107"/>
      <c r="K28" s="107"/>
    </row>
    <row r="29" spans="1:11" s="4" customFormat="1" ht="15" customHeight="1">
      <c r="A29" s="124" t="s">
        <v>129</v>
      </c>
      <c r="B29" s="126" t="s">
        <v>1</v>
      </c>
      <c r="C29" s="127"/>
      <c r="D29" s="127"/>
      <c r="E29" s="127"/>
      <c r="F29" s="128"/>
      <c r="G29" s="126" t="s">
        <v>99</v>
      </c>
      <c r="H29" s="127"/>
      <c r="I29" s="127"/>
      <c r="J29" s="127"/>
      <c r="K29" s="128"/>
    </row>
    <row r="30" spans="1:11" s="4" customFormat="1" ht="18" customHeight="1">
      <c r="A30" s="125"/>
      <c r="B30" s="34" t="str">
        <f>+B6</f>
        <v>август</v>
      </c>
      <c r="C30" s="34" t="str">
        <f t="shared" ref="C30:E30" si="4">+C6</f>
        <v>II квартал</v>
      </c>
      <c r="D30" s="34" t="str">
        <f t="shared" si="4"/>
        <v>III квартал</v>
      </c>
      <c r="E30" s="34" t="str">
        <f t="shared" si="4"/>
        <v>IV квартал</v>
      </c>
      <c r="F30" s="34" t="s">
        <v>2</v>
      </c>
      <c r="G30" s="34" t="str">
        <f>+B30</f>
        <v>август</v>
      </c>
      <c r="H30" s="34" t="str">
        <f>+C30</f>
        <v>II квартал</v>
      </c>
      <c r="I30" s="34" t="str">
        <f>+D30</f>
        <v>III квартал</v>
      </c>
      <c r="J30" s="34" t="str">
        <f>+E30</f>
        <v>IV квартал</v>
      </c>
      <c r="K30" s="34" t="str">
        <f t="shared" ref="K30" si="5">+F30</f>
        <v>год</v>
      </c>
    </row>
    <row r="31" spans="1:11" s="4" customFormat="1" ht="18" customHeight="1">
      <c r="A31" s="3" t="s">
        <v>102</v>
      </c>
      <c r="B31" s="6">
        <v>0</v>
      </c>
      <c r="C31" s="77">
        <v>0</v>
      </c>
      <c r="D31" s="77">
        <v>0</v>
      </c>
      <c r="E31" s="77">
        <v>0</v>
      </c>
      <c r="F31" s="6">
        <f>SUM(B31:E31)</f>
        <v>0</v>
      </c>
      <c r="G31" s="6">
        <v>0</v>
      </c>
      <c r="H31" s="77">
        <v>0</v>
      </c>
      <c r="I31" s="77">
        <v>0</v>
      </c>
      <c r="J31" s="77">
        <v>0</v>
      </c>
      <c r="K31" s="6">
        <f>SUM(G31:J31)</f>
        <v>0</v>
      </c>
    </row>
    <row r="32" spans="1:11" s="4" customFormat="1" ht="18" customHeight="1">
      <c r="A32" s="3" t="s">
        <v>103</v>
      </c>
      <c r="B32" s="6">
        <v>0</v>
      </c>
      <c r="C32" s="77">
        <v>0</v>
      </c>
      <c r="D32" s="77">
        <v>0</v>
      </c>
      <c r="E32" s="77">
        <v>0</v>
      </c>
      <c r="F32" s="6">
        <f>SUM(B32:E32)</f>
        <v>0</v>
      </c>
      <c r="G32" s="6">
        <v>0</v>
      </c>
      <c r="H32" s="77">
        <v>0</v>
      </c>
      <c r="I32" s="77">
        <v>0</v>
      </c>
      <c r="J32" s="77">
        <v>0</v>
      </c>
      <c r="K32" s="6">
        <f>SUM(G32:J32)</f>
        <v>0</v>
      </c>
    </row>
    <row r="33" spans="1:11" s="4" customFormat="1" ht="18" customHeight="1">
      <c r="A33" s="3" t="s">
        <v>104</v>
      </c>
      <c r="B33" s="6">
        <v>0</v>
      </c>
      <c r="C33" s="77">
        <v>0</v>
      </c>
      <c r="D33" s="77">
        <v>0</v>
      </c>
      <c r="E33" s="77">
        <v>0</v>
      </c>
      <c r="F33" s="6">
        <f>SUM(B33:E33)</f>
        <v>0</v>
      </c>
      <c r="G33" s="6">
        <v>0</v>
      </c>
      <c r="H33" s="77">
        <v>0</v>
      </c>
      <c r="I33" s="77">
        <v>0</v>
      </c>
      <c r="J33" s="77">
        <v>0</v>
      </c>
      <c r="K33" s="6">
        <f>SUM(G33:J33)</f>
        <v>0</v>
      </c>
    </row>
    <row r="34" spans="1:11" s="4" customFormat="1" ht="18" customHeight="1">
      <c r="A34" s="34" t="s">
        <v>130</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29" t="s">
        <v>83</v>
      </c>
      <c r="B36" s="129"/>
      <c r="C36" s="129"/>
      <c r="D36" s="129"/>
      <c r="E36" s="129"/>
      <c r="F36" s="129"/>
      <c r="G36" s="129"/>
      <c r="H36" s="129"/>
      <c r="I36" s="129"/>
      <c r="J36" s="129"/>
      <c r="K36" s="129"/>
    </row>
    <row r="37" spans="1:11" s="4" customFormat="1" ht="15" customHeight="1">
      <c r="A37" s="124" t="s">
        <v>129</v>
      </c>
      <c r="B37" s="130" t="s">
        <v>77</v>
      </c>
      <c r="C37" s="130"/>
      <c r="D37" s="130"/>
      <c r="E37" s="130"/>
      <c r="F37" s="130"/>
      <c r="G37" s="130" t="s">
        <v>78</v>
      </c>
      <c r="H37" s="130"/>
      <c r="I37" s="130"/>
      <c r="J37" s="130"/>
      <c r="K37" s="130"/>
    </row>
    <row r="38" spans="1:11" s="4" customFormat="1" ht="15">
      <c r="A38" s="125"/>
      <c r="B38" s="34" t="str">
        <f>+B30</f>
        <v>август</v>
      </c>
      <c r="C38" s="34" t="str">
        <f t="shared" ref="C38:K41" si="6">+C30</f>
        <v>II квартал</v>
      </c>
      <c r="D38" s="34" t="str">
        <f t="shared" si="6"/>
        <v>III квартал</v>
      </c>
      <c r="E38" s="34" t="str">
        <f t="shared" si="6"/>
        <v>IV квартал</v>
      </c>
      <c r="F38" s="34" t="str">
        <f t="shared" si="6"/>
        <v>год</v>
      </c>
      <c r="G38" s="34" t="str">
        <f t="shared" si="6"/>
        <v>август</v>
      </c>
      <c r="H38" s="34" t="str">
        <f t="shared" si="6"/>
        <v>II квартал</v>
      </c>
      <c r="I38" s="34" t="str">
        <f t="shared" si="6"/>
        <v>III квартал</v>
      </c>
      <c r="J38" s="34" t="str">
        <f t="shared" si="6"/>
        <v>IV квартал</v>
      </c>
      <c r="K38" s="34" t="str">
        <f t="shared" si="6"/>
        <v>год</v>
      </c>
    </row>
    <row r="39" spans="1:11" s="4" customFormat="1" ht="18" customHeight="1">
      <c r="A39" s="3" t="s">
        <v>102</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103</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104</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130</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workbookViewId="0">
      <selection activeCell="A7" sqref="A7:E28"/>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7" t="s">
        <v>100</v>
      </c>
      <c r="E1" s="117"/>
    </row>
    <row r="2" spans="1:7" s="11" customFormat="1" ht="20.100000000000001" customHeight="1">
      <c r="A2" s="131" t="s">
        <v>33</v>
      </c>
      <c r="B2" s="131"/>
      <c r="C2" s="131"/>
      <c r="D2" s="131"/>
      <c r="E2" s="131"/>
      <c r="G2" s="64"/>
    </row>
    <row r="3" spans="1:7" s="11" customFormat="1" ht="20.100000000000001" customHeight="1">
      <c r="A3" s="133" t="s">
        <v>125</v>
      </c>
      <c r="B3" s="133"/>
      <c r="C3" s="70" t="str">
        <f>'Информация для раскрытия'!B3</f>
        <v>август</v>
      </c>
      <c r="D3" s="32" t="str">
        <f>'1)'!F2</f>
        <v>2021 г.</v>
      </c>
      <c r="E3" s="78"/>
      <c r="F3" s="2"/>
    </row>
    <row r="4" spans="1:7" s="11" customFormat="1">
      <c r="A4" s="132" t="s">
        <v>82</v>
      </c>
      <c r="B4" s="132"/>
      <c r="C4" s="132"/>
      <c r="D4" s="132"/>
      <c r="E4" s="132"/>
      <c r="F4" s="10"/>
    </row>
    <row r="5" spans="1:7" s="11" customFormat="1">
      <c r="A5" s="15"/>
      <c r="B5" s="78"/>
      <c r="C5" s="78"/>
      <c r="D5" s="78"/>
      <c r="E5" s="78"/>
      <c r="F5" s="10"/>
    </row>
    <row r="6" spans="1:7" s="16" customFormat="1" ht="45">
      <c r="A6" s="33" t="s">
        <v>21</v>
      </c>
      <c r="B6" s="33" t="s">
        <v>22</v>
      </c>
      <c r="C6" s="33" t="s">
        <v>23</v>
      </c>
      <c r="D6" s="33" t="s">
        <v>24</v>
      </c>
      <c r="E6" s="98" t="s">
        <v>25</v>
      </c>
    </row>
    <row r="7" spans="1:7" s="10" customFormat="1" ht="15" customHeight="1">
      <c r="A7" s="99" t="s">
        <v>26</v>
      </c>
      <c r="B7" s="99"/>
      <c r="C7" s="97"/>
      <c r="D7" s="97"/>
      <c r="E7" s="103"/>
    </row>
    <row r="8" spans="1:7" s="10" customFormat="1">
      <c r="A8" s="100" t="s">
        <v>142</v>
      </c>
      <c r="B8" s="17" t="s">
        <v>117</v>
      </c>
      <c r="C8" s="97">
        <v>44409</v>
      </c>
      <c r="D8" s="97">
        <v>44411</v>
      </c>
      <c r="E8" s="67">
        <v>57.4</v>
      </c>
    </row>
    <row r="9" spans="1:7" s="10" customFormat="1" ht="30">
      <c r="A9" s="169" t="s">
        <v>143</v>
      </c>
      <c r="B9" s="17" t="s">
        <v>117</v>
      </c>
      <c r="C9" s="97">
        <v>44410</v>
      </c>
      <c r="D9" s="97">
        <v>44411</v>
      </c>
      <c r="E9" s="67">
        <v>41</v>
      </c>
    </row>
    <row r="10" spans="1:7" s="10" customFormat="1">
      <c r="A10" s="100" t="s">
        <v>144</v>
      </c>
      <c r="B10" s="17" t="s">
        <v>117</v>
      </c>
      <c r="C10" s="97">
        <v>44412</v>
      </c>
      <c r="D10" s="97">
        <v>44412</v>
      </c>
      <c r="E10" s="67">
        <v>24.6</v>
      </c>
    </row>
    <row r="11" spans="1:7" s="10" customFormat="1">
      <c r="A11" s="100" t="s">
        <v>145</v>
      </c>
      <c r="B11" s="17" t="s">
        <v>117</v>
      </c>
      <c r="C11" s="97">
        <v>44413</v>
      </c>
      <c r="D11" s="97">
        <v>44413</v>
      </c>
      <c r="E11" s="67">
        <v>41</v>
      </c>
    </row>
    <row r="12" spans="1:7" s="10" customFormat="1">
      <c r="A12" s="100" t="s">
        <v>146</v>
      </c>
      <c r="B12" s="17" t="s">
        <v>117</v>
      </c>
      <c r="C12" s="97">
        <v>44414</v>
      </c>
      <c r="D12" s="97">
        <v>44414</v>
      </c>
      <c r="E12" s="67">
        <v>24.6</v>
      </c>
    </row>
    <row r="13" spans="1:7" s="10" customFormat="1">
      <c r="A13" s="104" t="s">
        <v>147</v>
      </c>
      <c r="B13" s="17" t="s">
        <v>117</v>
      </c>
      <c r="C13" s="97">
        <v>44417</v>
      </c>
      <c r="D13" s="97">
        <v>44418</v>
      </c>
      <c r="E13" s="67">
        <v>82</v>
      </c>
    </row>
    <row r="14" spans="1:7" s="10" customFormat="1" ht="15" customHeight="1">
      <c r="A14" s="169" t="s">
        <v>148</v>
      </c>
      <c r="B14" s="17" t="s">
        <v>117</v>
      </c>
      <c r="C14" s="97">
        <v>44419</v>
      </c>
      <c r="D14" s="97">
        <v>44419</v>
      </c>
      <c r="E14" s="67">
        <v>53.5</v>
      </c>
    </row>
    <row r="15" spans="1:7" s="10" customFormat="1" ht="15" customHeight="1">
      <c r="A15" s="104" t="s">
        <v>149</v>
      </c>
      <c r="B15" s="17" t="s">
        <v>117</v>
      </c>
      <c r="C15" s="97">
        <v>44420</v>
      </c>
      <c r="D15" s="97">
        <v>44420</v>
      </c>
      <c r="E15" s="67">
        <v>36</v>
      </c>
    </row>
    <row r="16" spans="1:7" s="10" customFormat="1" ht="15" customHeight="1">
      <c r="A16" s="169" t="s">
        <v>150</v>
      </c>
      <c r="B16" s="17" t="s">
        <v>117</v>
      </c>
      <c r="C16" s="97">
        <v>44430</v>
      </c>
      <c r="D16" s="97">
        <v>44431</v>
      </c>
      <c r="E16" s="67">
        <v>65.599999999999994</v>
      </c>
    </row>
    <row r="17" spans="1:5" s="10" customFormat="1" ht="15" customHeight="1">
      <c r="A17" s="100"/>
      <c r="B17" s="17"/>
      <c r="C17" s="97"/>
      <c r="D17" s="97"/>
      <c r="E17" s="67"/>
    </row>
    <row r="18" spans="1:5" s="10" customFormat="1" ht="15" customHeight="1">
      <c r="A18" s="93" t="s">
        <v>27</v>
      </c>
      <c r="B18" s="92"/>
      <c r="C18" s="92"/>
      <c r="D18" s="92"/>
      <c r="E18" s="67"/>
    </row>
    <row r="19" spans="1:5" s="10" customFormat="1" ht="15" customHeight="1">
      <c r="A19" s="102" t="s">
        <v>151</v>
      </c>
      <c r="B19" s="17" t="s">
        <v>117</v>
      </c>
      <c r="C19" s="97">
        <v>44412</v>
      </c>
      <c r="D19" s="97">
        <v>44412</v>
      </c>
      <c r="E19" s="67">
        <v>16.399999999999999</v>
      </c>
    </row>
    <row r="20" spans="1:5">
      <c r="A20" s="102" t="s">
        <v>152</v>
      </c>
      <c r="B20" s="17" t="s">
        <v>117</v>
      </c>
      <c r="C20" s="97">
        <v>44416</v>
      </c>
      <c r="D20" s="97">
        <v>44416</v>
      </c>
      <c r="E20" s="67">
        <v>16.399999999999999</v>
      </c>
    </row>
    <row r="21" spans="1:5">
      <c r="A21" s="102" t="s">
        <v>153</v>
      </c>
      <c r="B21" s="17" t="s">
        <v>117</v>
      </c>
      <c r="C21" s="97">
        <v>44416</v>
      </c>
      <c r="D21" s="97">
        <v>44416</v>
      </c>
      <c r="E21" s="67">
        <v>16.399999999999999</v>
      </c>
    </row>
    <row r="22" spans="1:5" ht="30">
      <c r="A22" s="102" t="s">
        <v>154</v>
      </c>
      <c r="B22" s="17" t="s">
        <v>117</v>
      </c>
      <c r="C22" s="97">
        <v>44427</v>
      </c>
      <c r="D22" s="97">
        <v>44427</v>
      </c>
      <c r="E22" s="67">
        <v>16.399999999999999</v>
      </c>
    </row>
    <row r="23" spans="1:5">
      <c r="A23" s="102"/>
      <c r="B23" s="17"/>
      <c r="C23" s="97"/>
      <c r="D23" s="97"/>
      <c r="E23" s="67"/>
    </row>
    <row r="24" spans="1:5">
      <c r="A24" s="94" t="s">
        <v>28</v>
      </c>
      <c r="B24" s="92"/>
      <c r="C24" s="92"/>
      <c r="D24" s="92"/>
      <c r="E24" s="67"/>
    </row>
    <row r="25" spans="1:5">
      <c r="A25" s="91" t="s">
        <v>155</v>
      </c>
      <c r="B25" s="17" t="s">
        <v>117</v>
      </c>
      <c r="C25" s="97">
        <v>44409</v>
      </c>
      <c r="D25" s="97">
        <v>44409</v>
      </c>
      <c r="E25" s="67">
        <v>16.399999999999999</v>
      </c>
    </row>
    <row r="26" spans="1:5">
      <c r="A26" s="91" t="s">
        <v>156</v>
      </c>
      <c r="B26" s="17" t="s">
        <v>117</v>
      </c>
      <c r="C26" s="97">
        <v>44414</v>
      </c>
      <c r="D26" s="97">
        <v>44414</v>
      </c>
      <c r="E26" s="67">
        <v>16.399999999999999</v>
      </c>
    </row>
    <row r="27" spans="1:5">
      <c r="A27" s="91" t="s">
        <v>157</v>
      </c>
      <c r="B27" s="17" t="s">
        <v>117</v>
      </c>
      <c r="C27" s="97">
        <v>44438</v>
      </c>
      <c r="D27" s="97">
        <v>44439</v>
      </c>
      <c r="E27" s="67">
        <v>65.599999999999994</v>
      </c>
    </row>
    <row r="28" spans="1:5">
      <c r="A28" s="94"/>
      <c r="B28" s="92"/>
      <c r="C28" s="92"/>
      <c r="D28" s="92"/>
      <c r="E28" s="67"/>
    </row>
    <row r="29" spans="1:5">
      <c r="A29" s="100"/>
      <c r="B29" s="17"/>
      <c r="C29" s="97"/>
      <c r="D29" s="97"/>
      <c r="E29" s="67"/>
    </row>
    <row r="30" spans="1:5">
      <c r="A30" s="100"/>
      <c r="B30" s="17"/>
      <c r="C30" s="97"/>
      <c r="D30" s="97"/>
      <c r="E30" s="67"/>
    </row>
    <row r="31" spans="1:5">
      <c r="A31" s="100"/>
      <c r="B31" s="17"/>
      <c r="C31" s="97"/>
      <c r="D31" s="97"/>
      <c r="E31" s="67"/>
    </row>
    <row r="32" spans="1:5">
      <c r="A32" s="100"/>
      <c r="B32" s="17"/>
      <c r="C32" s="97"/>
      <c r="D32" s="97"/>
      <c r="E32" s="67"/>
    </row>
    <row r="33" spans="1:5">
      <c r="A33" s="102"/>
      <c r="B33" s="17"/>
      <c r="C33" s="97"/>
      <c r="D33" s="97"/>
      <c r="E33" s="67"/>
    </row>
    <row r="34" spans="1:5">
      <c r="A34" s="94"/>
      <c r="B34" s="92"/>
      <c r="C34" s="92"/>
      <c r="D34" s="92"/>
      <c r="E34" s="67"/>
    </row>
    <row r="35" spans="1:5">
      <c r="A35" s="91"/>
      <c r="B35" s="17"/>
      <c r="C35" s="97"/>
      <c r="D35" s="97"/>
      <c r="E35" s="67"/>
    </row>
    <row r="36" spans="1:5">
      <c r="A36" s="91"/>
      <c r="B36" s="17"/>
      <c r="C36" s="97"/>
      <c r="D36" s="97"/>
      <c r="E36"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7" t="s">
        <v>100</v>
      </c>
      <c r="H1" s="117"/>
    </row>
    <row r="2" spans="1:8" ht="20.100000000000001" customHeight="1">
      <c r="A2" s="134" t="s">
        <v>34</v>
      </c>
      <c r="B2" s="134"/>
      <c r="C2" s="134"/>
      <c r="D2" s="134"/>
      <c r="E2" s="134"/>
      <c r="F2" s="134"/>
      <c r="G2" s="134"/>
      <c r="H2" s="134"/>
    </row>
    <row r="3" spans="1:8" ht="20.100000000000001" customHeight="1">
      <c r="A3" s="144" t="s">
        <v>126</v>
      </c>
      <c r="B3" s="144"/>
      <c r="C3" s="144"/>
      <c r="D3" s="144"/>
      <c r="E3" s="144"/>
      <c r="F3" s="71" t="str">
        <f>+'2)'!C3</f>
        <v>август</v>
      </c>
      <c r="G3" s="37" t="str">
        <f>'Информация для раскрытия'!C3</f>
        <v>2021 г.</v>
      </c>
      <c r="H3" s="95"/>
    </row>
    <row r="4" spans="1:8" ht="12" customHeight="1">
      <c r="A4" s="95"/>
      <c r="B4" s="95"/>
      <c r="C4" s="95"/>
      <c r="D4" s="95"/>
      <c r="E4" s="95"/>
      <c r="F4" s="95"/>
      <c r="G4" s="95"/>
      <c r="H4" s="95"/>
    </row>
    <row r="5" spans="1:8">
      <c r="A5" s="135" t="s">
        <v>3</v>
      </c>
      <c r="B5" s="135"/>
      <c r="C5" s="135"/>
      <c r="D5" s="135"/>
      <c r="E5" s="135"/>
      <c r="F5" s="135"/>
      <c r="G5" s="135"/>
      <c r="H5" s="135"/>
    </row>
    <row r="6" spans="1:8" ht="90" customHeight="1">
      <c r="A6" s="136" t="s">
        <v>4</v>
      </c>
      <c r="B6" s="136" t="s">
        <v>5</v>
      </c>
      <c r="C6" s="136" t="s">
        <v>6</v>
      </c>
      <c r="D6" s="138" t="s">
        <v>7</v>
      </c>
      <c r="E6" s="139"/>
      <c r="F6" s="140" t="s">
        <v>8</v>
      </c>
      <c r="G6" s="141"/>
      <c r="H6" s="142" t="s">
        <v>9</v>
      </c>
    </row>
    <row r="7" spans="1:8" ht="75.75" customHeight="1">
      <c r="A7" s="137"/>
      <c r="B7" s="137"/>
      <c r="C7" s="137"/>
      <c r="D7" s="38" t="s">
        <v>10</v>
      </c>
      <c r="E7" s="38" t="s">
        <v>11</v>
      </c>
      <c r="F7" s="39" t="s">
        <v>12</v>
      </c>
      <c r="G7" s="39" t="s">
        <v>13</v>
      </c>
      <c r="H7" s="143"/>
    </row>
    <row r="8" spans="1:8" ht="20.100000000000001" customHeight="1">
      <c r="A8" s="40">
        <v>1</v>
      </c>
      <c r="B8" s="40" t="s">
        <v>121</v>
      </c>
      <c r="C8" s="40" t="s">
        <v>14</v>
      </c>
      <c r="D8" s="40">
        <v>10</v>
      </c>
      <c r="E8" s="41">
        <v>10</v>
      </c>
      <c r="F8" s="42">
        <v>10.3</v>
      </c>
      <c r="G8" s="42">
        <v>10.3</v>
      </c>
      <c r="H8" s="42">
        <v>10.3</v>
      </c>
    </row>
    <row r="9" spans="1:8" ht="20.100000000000001" customHeight="1">
      <c r="A9" s="40">
        <v>2</v>
      </c>
      <c r="B9" s="40" t="s">
        <v>102</v>
      </c>
      <c r="C9" s="40" t="s">
        <v>15</v>
      </c>
      <c r="D9" s="40">
        <v>31.5</v>
      </c>
      <c r="E9" s="41">
        <v>40</v>
      </c>
      <c r="F9" s="42">
        <v>48.1</v>
      </c>
      <c r="G9" s="42">
        <v>48.1</v>
      </c>
      <c r="H9" s="42">
        <v>48.1</v>
      </c>
    </row>
    <row r="10" spans="1:8" ht="19.5" customHeight="1">
      <c r="A10" s="40">
        <v>3</v>
      </c>
      <c r="B10" s="40" t="s">
        <v>103</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9"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7" t="s">
        <v>100</v>
      </c>
      <c r="L1" s="117"/>
    </row>
    <row r="2" spans="1:12" ht="19.5" customHeight="1">
      <c r="A2" s="148" t="s">
        <v>97</v>
      </c>
      <c r="B2" s="148"/>
      <c r="C2" s="148"/>
      <c r="D2" s="148"/>
      <c r="E2" s="148"/>
      <c r="F2" s="148"/>
      <c r="G2" s="148"/>
      <c r="H2" s="148"/>
      <c r="I2" s="148"/>
      <c r="J2" s="148"/>
      <c r="K2" s="148"/>
      <c r="L2" s="148"/>
    </row>
    <row r="3" spans="1:12" ht="15" customHeight="1">
      <c r="A3" s="149"/>
      <c r="B3" s="149"/>
      <c r="C3" s="149"/>
      <c r="D3" s="149"/>
      <c r="E3" s="149"/>
      <c r="F3" s="149"/>
      <c r="G3" s="149"/>
      <c r="H3" s="149"/>
      <c r="I3" s="149"/>
      <c r="J3" s="149"/>
      <c r="K3" s="149"/>
      <c r="L3" s="149"/>
    </row>
    <row r="4" spans="1:12" ht="15" customHeight="1">
      <c r="A4" s="150" t="s">
        <v>29</v>
      </c>
      <c r="B4" s="150"/>
      <c r="C4" s="150"/>
      <c r="D4" s="150"/>
      <c r="E4" s="150"/>
      <c r="F4" s="150"/>
      <c r="G4" s="150"/>
      <c r="H4" s="150"/>
      <c r="I4" s="150"/>
      <c r="J4" s="150"/>
      <c r="K4" s="150"/>
      <c r="L4" s="150"/>
    </row>
    <row r="5" spans="1:12" s="35" customFormat="1" ht="15" customHeight="1">
      <c r="A5" s="151" t="s">
        <v>52</v>
      </c>
      <c r="B5" s="151"/>
      <c r="C5" s="151"/>
      <c r="D5" s="151"/>
      <c r="E5" s="151"/>
      <c r="F5" s="151"/>
      <c r="G5" s="151"/>
      <c r="H5" s="151"/>
      <c r="I5" s="151"/>
      <c r="J5" s="151"/>
      <c r="K5" s="151"/>
      <c r="L5" s="151"/>
    </row>
    <row r="6" spans="1:12" ht="96" customHeight="1">
      <c r="A6" s="152" t="s">
        <v>53</v>
      </c>
      <c r="B6" s="152"/>
      <c r="C6" s="152"/>
      <c r="D6" s="152"/>
      <c r="E6" s="152"/>
      <c r="F6" s="152"/>
      <c r="G6" s="152"/>
      <c r="H6" s="152"/>
      <c r="I6" s="152"/>
      <c r="J6" s="152"/>
      <c r="K6" s="152"/>
      <c r="L6" s="152"/>
    </row>
    <row r="7" spans="1:12" ht="30" customHeight="1">
      <c r="A7" s="152" t="s">
        <v>54</v>
      </c>
      <c r="B7" s="152"/>
      <c r="C7" s="152"/>
      <c r="D7" s="152"/>
      <c r="E7" s="152"/>
      <c r="F7" s="152"/>
      <c r="G7" s="152"/>
      <c r="H7" s="152"/>
      <c r="I7" s="152"/>
      <c r="J7" s="152"/>
      <c r="K7" s="152"/>
      <c r="L7" s="152"/>
    </row>
    <row r="8" spans="1:12" ht="30" customHeight="1">
      <c r="A8" s="152" t="s">
        <v>60</v>
      </c>
      <c r="B8" s="152"/>
      <c r="C8" s="152"/>
      <c r="D8" s="152"/>
      <c r="E8" s="152"/>
      <c r="F8" s="152"/>
      <c r="G8" s="152"/>
      <c r="H8" s="152"/>
      <c r="I8" s="152"/>
      <c r="J8" s="152"/>
      <c r="K8" s="152"/>
      <c r="L8" s="152"/>
    </row>
    <row r="9" spans="1:12" ht="15" customHeight="1">
      <c r="A9" s="96"/>
      <c r="B9" s="44"/>
      <c r="C9" s="44"/>
      <c r="D9" s="44"/>
      <c r="E9" s="44"/>
      <c r="F9" s="44"/>
      <c r="G9" s="44"/>
      <c r="H9" s="44"/>
      <c r="I9" s="44"/>
      <c r="J9" s="44"/>
      <c r="K9" s="44"/>
      <c r="L9" s="44"/>
    </row>
    <row r="10" spans="1:12" ht="15" customHeight="1">
      <c r="A10" s="150" t="s">
        <v>30</v>
      </c>
      <c r="B10" s="150"/>
      <c r="C10" s="150"/>
      <c r="D10" s="150"/>
      <c r="E10" s="150"/>
      <c r="F10" s="150"/>
      <c r="G10" s="150"/>
      <c r="H10" s="150"/>
      <c r="I10" s="150"/>
      <c r="J10" s="150"/>
      <c r="K10" s="150"/>
      <c r="L10" s="150"/>
    </row>
    <row r="11" spans="1:12" ht="64.5" customHeight="1">
      <c r="A11" s="146" t="s">
        <v>46</v>
      </c>
      <c r="B11" s="146"/>
      <c r="C11" s="146"/>
      <c r="D11" s="146"/>
      <c r="E11" s="146"/>
      <c r="F11" s="146"/>
      <c r="G11" s="146"/>
      <c r="H11" s="146"/>
      <c r="I11" s="146"/>
      <c r="J11" s="146"/>
      <c r="K11" s="146"/>
      <c r="L11" s="146"/>
    </row>
    <row r="12" spans="1:12" ht="45.75" customHeight="1">
      <c r="A12" s="146" t="s">
        <v>31</v>
      </c>
      <c r="B12" s="146"/>
      <c r="C12" s="146"/>
      <c r="D12" s="146"/>
      <c r="E12" s="146"/>
      <c r="F12" s="146"/>
      <c r="G12" s="146"/>
      <c r="H12" s="146"/>
      <c r="I12" s="146"/>
      <c r="J12" s="146"/>
      <c r="K12" s="146"/>
      <c r="L12" s="146"/>
    </row>
    <row r="13" spans="1:12" ht="18" customHeight="1">
      <c r="A13" s="147" t="s">
        <v>47</v>
      </c>
      <c r="B13" s="147"/>
      <c r="C13" s="147"/>
      <c r="D13" s="147"/>
      <c r="E13" s="147"/>
      <c r="F13" s="147"/>
      <c r="G13" s="147"/>
      <c r="H13" s="147"/>
      <c r="I13" s="147"/>
      <c r="J13" s="147"/>
      <c r="K13" s="147"/>
      <c r="L13" s="147"/>
    </row>
    <row r="14" spans="1:12" ht="48.75" customHeight="1">
      <c r="A14" s="146" t="s">
        <v>48</v>
      </c>
      <c r="B14" s="146"/>
      <c r="C14" s="146"/>
      <c r="D14" s="146"/>
      <c r="E14" s="146"/>
      <c r="F14" s="146"/>
      <c r="G14" s="146"/>
      <c r="H14" s="146"/>
      <c r="I14" s="146"/>
      <c r="J14" s="146"/>
      <c r="K14" s="146"/>
      <c r="L14" s="146"/>
    </row>
    <row r="15" spans="1:12" ht="45" customHeight="1">
      <c r="A15" s="146" t="s">
        <v>49</v>
      </c>
      <c r="B15" s="146"/>
      <c r="C15" s="146"/>
      <c r="D15" s="146"/>
      <c r="E15" s="146"/>
      <c r="F15" s="146"/>
      <c r="G15" s="146"/>
      <c r="H15" s="146"/>
      <c r="I15" s="146"/>
      <c r="J15" s="146"/>
      <c r="K15" s="146"/>
      <c r="L15" s="146"/>
    </row>
    <row r="16" spans="1:12">
      <c r="A16" s="146" t="s">
        <v>50</v>
      </c>
      <c r="B16" s="146"/>
      <c r="C16" s="146"/>
      <c r="D16" s="146"/>
      <c r="E16" s="146"/>
      <c r="F16" s="146"/>
      <c r="G16" s="146"/>
      <c r="H16" s="146"/>
      <c r="I16" s="146"/>
      <c r="J16" s="146"/>
      <c r="K16" s="146"/>
      <c r="L16" s="146"/>
    </row>
    <row r="17" spans="1:13" ht="62.25" customHeight="1">
      <c r="A17" s="153" t="s">
        <v>61</v>
      </c>
      <c r="B17" s="146"/>
      <c r="C17" s="146"/>
      <c r="D17" s="146"/>
      <c r="E17" s="146"/>
      <c r="F17" s="146"/>
      <c r="G17" s="146"/>
      <c r="H17" s="146"/>
      <c r="I17" s="146"/>
      <c r="J17" s="146"/>
      <c r="K17" s="146"/>
      <c r="L17" s="146"/>
    </row>
    <row r="18" spans="1:13" ht="33" customHeight="1">
      <c r="A18" s="146" t="s">
        <v>51</v>
      </c>
      <c r="B18" s="146"/>
      <c r="C18" s="146"/>
      <c r="D18" s="146"/>
      <c r="E18" s="146"/>
      <c r="F18" s="146"/>
      <c r="G18" s="146"/>
      <c r="H18" s="146"/>
      <c r="I18" s="146"/>
      <c r="J18" s="146"/>
      <c r="K18" s="146"/>
      <c r="L18" s="146"/>
    </row>
    <row r="19" spans="1:13" ht="46.5" customHeight="1">
      <c r="A19" s="146" t="s">
        <v>62</v>
      </c>
      <c r="B19" s="146"/>
      <c r="C19" s="146"/>
      <c r="D19" s="146"/>
      <c r="E19" s="146"/>
      <c r="F19" s="146"/>
      <c r="G19" s="146"/>
      <c r="H19" s="146"/>
      <c r="I19" s="146"/>
      <c r="J19" s="146"/>
      <c r="K19" s="146"/>
      <c r="L19" s="146"/>
    </row>
    <row r="20" spans="1:13" ht="15" customHeight="1">
      <c r="A20" s="149"/>
      <c r="B20" s="149"/>
      <c r="C20" s="149"/>
      <c r="D20" s="149"/>
      <c r="E20" s="149"/>
      <c r="F20" s="149"/>
      <c r="G20" s="149"/>
      <c r="H20" s="149"/>
      <c r="I20" s="149"/>
      <c r="J20" s="149"/>
      <c r="K20" s="149"/>
      <c r="L20" s="149"/>
    </row>
    <row r="21" spans="1:13" ht="30" customHeight="1">
      <c r="A21" s="145" t="s">
        <v>106</v>
      </c>
      <c r="B21" s="145"/>
      <c r="C21" s="145"/>
      <c r="D21" s="145"/>
      <c r="E21" s="145"/>
      <c r="F21" s="145"/>
      <c r="G21" s="145"/>
      <c r="H21" s="145"/>
      <c r="I21" s="145"/>
      <c r="J21" s="145"/>
      <c r="K21" s="145"/>
      <c r="L21" s="66" t="s">
        <v>105</v>
      </c>
      <c r="M21" s="66"/>
    </row>
    <row r="23" spans="1:13" ht="30" customHeight="1">
      <c r="A23" s="145" t="s">
        <v>107</v>
      </c>
      <c r="B23" s="145"/>
      <c r="C23" s="145"/>
      <c r="D23" s="145"/>
      <c r="E23" s="145"/>
      <c r="F23" s="145"/>
      <c r="G23" s="145"/>
      <c r="H23" s="145"/>
      <c r="I23" s="145"/>
      <c r="J23" s="145"/>
      <c r="K23" s="145"/>
      <c r="L23" s="66" t="s">
        <v>105</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D17" sqref="D17:E17"/>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7" t="s">
        <v>100</v>
      </c>
      <c r="E1" s="117"/>
    </row>
    <row r="2" spans="1:8" ht="15" customHeight="1">
      <c r="A2" s="134" t="s">
        <v>35</v>
      </c>
      <c r="B2" s="134"/>
      <c r="C2" s="134"/>
      <c r="D2" s="134"/>
      <c r="E2" s="134"/>
      <c r="F2" s="45"/>
      <c r="G2" s="45"/>
      <c r="H2" s="45"/>
    </row>
    <row r="3" spans="1:8" ht="15" customHeight="1">
      <c r="A3" s="144" t="s">
        <v>127</v>
      </c>
      <c r="B3" s="144"/>
      <c r="C3" s="144"/>
      <c r="D3" s="71" t="str">
        <f>'Информация для раскрытия'!B3</f>
        <v>август</v>
      </c>
      <c r="E3" s="37" t="str">
        <f>'3)'!G3</f>
        <v>2021 г.</v>
      </c>
      <c r="F3" s="45"/>
      <c r="G3" s="45"/>
      <c r="H3" s="45"/>
    </row>
    <row r="4" spans="1:8" ht="9.75" customHeight="1">
      <c r="A4" s="79"/>
      <c r="B4" s="79"/>
      <c r="C4" s="79"/>
      <c r="D4" s="63"/>
      <c r="E4" s="37"/>
      <c r="F4" s="45"/>
      <c r="G4" s="45"/>
      <c r="H4" s="45"/>
    </row>
    <row r="5" spans="1:8" ht="16.5" customHeight="1">
      <c r="A5" s="136" t="s">
        <v>4</v>
      </c>
      <c r="B5" s="136" t="s">
        <v>5</v>
      </c>
      <c r="C5" s="136" t="s">
        <v>25</v>
      </c>
      <c r="D5" s="155" t="s">
        <v>32</v>
      </c>
      <c r="E5" s="155"/>
    </row>
    <row r="6" spans="1:8" ht="18" customHeight="1">
      <c r="A6" s="137"/>
      <c r="B6" s="137"/>
      <c r="C6" s="137"/>
      <c r="D6" s="155"/>
      <c r="E6" s="155"/>
    </row>
    <row r="7" spans="1:8">
      <c r="A7" s="46">
        <v>1</v>
      </c>
      <c r="B7" s="47" t="s">
        <v>40</v>
      </c>
      <c r="C7" s="48">
        <f>+C8+C9+C10</f>
        <v>0</v>
      </c>
      <c r="D7" s="156"/>
      <c r="E7" s="156"/>
    </row>
    <row r="8" spans="1:8">
      <c r="A8" s="49" t="s">
        <v>42</v>
      </c>
      <c r="B8" s="50" t="s">
        <v>66</v>
      </c>
      <c r="C8" s="51">
        <v>0</v>
      </c>
      <c r="D8" s="157"/>
      <c r="E8" s="157"/>
    </row>
    <row r="9" spans="1:8" ht="15" customHeight="1">
      <c r="A9" s="49" t="s">
        <v>43</v>
      </c>
      <c r="B9" s="50" t="s">
        <v>45</v>
      </c>
      <c r="C9" s="51">
        <v>0</v>
      </c>
      <c r="D9" s="157"/>
      <c r="E9" s="157"/>
    </row>
    <row r="10" spans="1:8" ht="33" customHeight="1">
      <c r="A10" s="49" t="s">
        <v>44</v>
      </c>
      <c r="B10" s="50" t="s">
        <v>41</v>
      </c>
      <c r="C10" s="51">
        <v>0</v>
      </c>
      <c r="D10" s="157"/>
      <c r="E10" s="157"/>
    </row>
    <row r="11" spans="1:8">
      <c r="A11" s="46">
        <v>2</v>
      </c>
      <c r="B11" s="47" t="s">
        <v>84</v>
      </c>
      <c r="C11" s="48">
        <f>+C12+C13+C14</f>
        <v>0</v>
      </c>
      <c r="D11" s="156"/>
      <c r="E11" s="156"/>
    </row>
    <row r="12" spans="1:8">
      <c r="A12" s="49" t="s">
        <v>63</v>
      </c>
      <c r="B12" s="50" t="s">
        <v>66</v>
      </c>
      <c r="C12" s="51">
        <v>0</v>
      </c>
      <c r="D12" s="157"/>
      <c r="E12" s="157"/>
    </row>
    <row r="13" spans="1:8" ht="15" customHeight="1">
      <c r="A13" s="49" t="s">
        <v>64</v>
      </c>
      <c r="B13" s="50" t="s">
        <v>45</v>
      </c>
      <c r="C13" s="51">
        <v>0</v>
      </c>
      <c r="D13" s="157"/>
      <c r="E13" s="157"/>
    </row>
    <row r="14" spans="1:8" ht="30" customHeight="1">
      <c r="A14" s="49" t="s">
        <v>65</v>
      </c>
      <c r="B14" s="50" t="s">
        <v>41</v>
      </c>
      <c r="C14" s="51">
        <v>0</v>
      </c>
      <c r="D14" s="157"/>
      <c r="E14" s="157"/>
    </row>
    <row r="15" spans="1:8">
      <c r="A15" s="46">
        <v>3</v>
      </c>
      <c r="B15" s="47" t="s">
        <v>80</v>
      </c>
      <c r="C15" s="48">
        <f>+C16+C17+C18</f>
        <v>0</v>
      </c>
      <c r="D15" s="156"/>
      <c r="E15" s="156"/>
    </row>
    <row r="16" spans="1:8" ht="33" customHeight="1">
      <c r="A16" s="49" t="s">
        <v>67</v>
      </c>
      <c r="B16" s="50" t="s">
        <v>66</v>
      </c>
      <c r="C16" s="51">
        <v>0</v>
      </c>
      <c r="D16" s="157"/>
      <c r="E16" s="157"/>
    </row>
    <row r="17" spans="1:5" ht="45.75" customHeight="1">
      <c r="A17" s="49" t="s">
        <v>68</v>
      </c>
      <c r="B17" s="50" t="s">
        <v>45</v>
      </c>
      <c r="C17" s="51">
        <v>0</v>
      </c>
      <c r="D17" s="157"/>
      <c r="E17" s="157"/>
    </row>
    <row r="18" spans="1:5" ht="32.25" customHeight="1">
      <c r="A18" s="49" t="s">
        <v>69</v>
      </c>
      <c r="B18" s="50" t="s">
        <v>41</v>
      </c>
      <c r="C18" s="51">
        <v>0</v>
      </c>
      <c r="D18" s="157"/>
      <c r="E18" s="157"/>
    </row>
    <row r="19" spans="1:5" s="35" customFormat="1">
      <c r="A19" s="46">
        <v>4</v>
      </c>
      <c r="B19" s="47" t="s">
        <v>71</v>
      </c>
      <c r="C19" s="48">
        <f>+C20+C21+C22</f>
        <v>0</v>
      </c>
      <c r="D19" s="156"/>
      <c r="E19" s="156"/>
    </row>
    <row r="20" spans="1:5" ht="15" customHeight="1">
      <c r="A20" s="49" t="s">
        <v>85</v>
      </c>
      <c r="B20" s="50" t="s">
        <v>66</v>
      </c>
      <c r="C20" s="51">
        <v>0</v>
      </c>
      <c r="D20" s="157"/>
      <c r="E20" s="157"/>
    </row>
    <row r="21" spans="1:5" ht="15" customHeight="1">
      <c r="A21" s="49" t="s">
        <v>86</v>
      </c>
      <c r="B21" s="50" t="s">
        <v>45</v>
      </c>
      <c r="C21" s="51">
        <v>0</v>
      </c>
      <c r="D21" s="157"/>
      <c r="E21" s="157"/>
    </row>
    <row r="22" spans="1:5" ht="31.5" customHeight="1">
      <c r="A22" s="49" t="s">
        <v>87</v>
      </c>
      <c r="B22" s="50" t="s">
        <v>41</v>
      </c>
      <c r="C22" s="51">
        <v>0</v>
      </c>
      <c r="D22" s="157"/>
      <c r="E22" s="157"/>
    </row>
    <row r="23" spans="1:5" s="35" customFormat="1">
      <c r="A23" s="46">
        <v>5</v>
      </c>
      <c r="B23" s="47" t="s">
        <v>70</v>
      </c>
      <c r="C23" s="48">
        <f>+C24+C25+C26</f>
        <v>0</v>
      </c>
      <c r="D23" s="156"/>
      <c r="E23" s="156"/>
    </row>
    <row r="24" spans="1:5" ht="15" customHeight="1">
      <c r="A24" s="49" t="s">
        <v>88</v>
      </c>
      <c r="B24" s="50" t="s">
        <v>66</v>
      </c>
      <c r="C24" s="51">
        <v>0</v>
      </c>
      <c r="D24" s="157"/>
      <c r="E24" s="157"/>
    </row>
    <row r="25" spans="1:5" ht="15" customHeight="1">
      <c r="A25" s="49" t="s">
        <v>89</v>
      </c>
      <c r="B25" s="50" t="s">
        <v>45</v>
      </c>
      <c r="C25" s="51">
        <v>0</v>
      </c>
      <c r="D25" s="157"/>
      <c r="E25" s="157"/>
    </row>
    <row r="26" spans="1:5" ht="32.25" customHeight="1">
      <c r="A26" s="49" t="s">
        <v>90</v>
      </c>
      <c r="B26" s="50" t="s">
        <v>41</v>
      </c>
      <c r="C26" s="51">
        <v>0</v>
      </c>
      <c r="D26" s="158"/>
      <c r="E26" s="159"/>
    </row>
    <row r="27" spans="1:5" s="52" customFormat="1">
      <c r="A27" s="154" t="s">
        <v>101</v>
      </c>
      <c r="B27" s="154"/>
      <c r="C27" s="154"/>
      <c r="D27" s="154"/>
      <c r="E27" s="154"/>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C10" sqref="C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7" t="s">
        <v>100</v>
      </c>
      <c r="F1" s="117"/>
    </row>
    <row r="2" spans="1:10" s="12" customFormat="1" ht="20.100000000000001" customHeight="1">
      <c r="A2" s="162" t="s">
        <v>38</v>
      </c>
      <c r="B2" s="162"/>
      <c r="C2" s="162"/>
      <c r="D2" s="162"/>
      <c r="E2" s="162"/>
      <c r="F2" s="162"/>
    </row>
    <row r="3" spans="1:10" s="12" customFormat="1" ht="20.100000000000001" customHeight="1">
      <c r="A3" s="58" t="s">
        <v>39</v>
      </c>
      <c r="B3" s="72" t="str">
        <f>+'5)'!D3</f>
        <v>август</v>
      </c>
      <c r="C3" s="59" t="str">
        <f>+'5)'!$E$3</f>
        <v>2021 г.</v>
      </c>
      <c r="D3" s="60" t="s">
        <v>56</v>
      </c>
      <c r="E3" s="62"/>
      <c r="J3" s="62" t="s">
        <v>56</v>
      </c>
    </row>
    <row r="4" spans="1:10" ht="18" customHeight="1"/>
    <row r="5" spans="1:10" ht="20.100000000000001" customHeight="1">
      <c r="A5" s="53" t="s">
        <v>93</v>
      </c>
      <c r="B5" s="161" t="s">
        <v>58</v>
      </c>
      <c r="C5" s="161" t="s">
        <v>81</v>
      </c>
      <c r="D5" s="161" t="s">
        <v>55</v>
      </c>
      <c r="E5" s="160" t="s">
        <v>108</v>
      </c>
      <c r="F5" s="160" t="s">
        <v>109</v>
      </c>
    </row>
    <row r="6" spans="1:10" ht="20.100000000000001" customHeight="1">
      <c r="A6" s="53" t="s">
        <v>36</v>
      </c>
      <c r="B6" s="161"/>
      <c r="C6" s="161"/>
      <c r="D6" s="161"/>
      <c r="E6" s="161"/>
      <c r="F6" s="161"/>
    </row>
    <row r="7" spans="1:10" ht="20.100000000000001" customHeight="1">
      <c r="A7" s="53" t="s">
        <v>91</v>
      </c>
      <c r="B7" s="161"/>
      <c r="C7" s="161"/>
      <c r="D7" s="161"/>
      <c r="E7" s="161"/>
      <c r="F7" s="161"/>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август_2021 г.</v>
      </c>
      <c r="B10" s="80">
        <v>187661</v>
      </c>
      <c r="C10" s="90">
        <f>D10/B10</f>
        <v>2.2987599980816471</v>
      </c>
      <c r="D10" s="81">
        <v>431387.6</v>
      </c>
      <c r="E10" s="81">
        <v>86277.52</v>
      </c>
      <c r="F10" s="81">
        <f>D10+E10</f>
        <v>517665.12</v>
      </c>
    </row>
    <row r="12" spans="1:10" ht="17.25" customHeight="1">
      <c r="A12" s="163" t="s">
        <v>128</v>
      </c>
      <c r="B12" s="163"/>
      <c r="C12" s="163"/>
      <c r="D12" s="163"/>
      <c r="E12" s="163"/>
      <c r="F12" s="163"/>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sqref="A1:J1"/>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2" t="s">
        <v>110</v>
      </c>
      <c r="B1" s="162"/>
      <c r="C1" s="162"/>
      <c r="D1" s="162"/>
      <c r="E1" s="162"/>
      <c r="F1" s="162"/>
      <c r="G1" s="162"/>
      <c r="H1" s="162"/>
      <c r="I1" s="162"/>
      <c r="J1" s="162"/>
      <c r="K1" s="164" t="s">
        <v>100</v>
      </c>
      <c r="L1" s="164"/>
    </row>
    <row r="2" spans="1:12" s="12" customFormat="1" ht="20.100000000000001" customHeight="1">
      <c r="D2" s="60" t="s">
        <v>56</v>
      </c>
      <c r="E2" s="58" t="s">
        <v>39</v>
      </c>
      <c r="F2" s="72" t="str">
        <f>+'Информация для раскрытия'!$B$3</f>
        <v>август</v>
      </c>
      <c r="G2" s="59" t="str">
        <f>+'5)'!$E$3</f>
        <v>2021 г.</v>
      </c>
      <c r="J2" s="62"/>
    </row>
    <row r="4" spans="1:12" ht="27" customHeight="1">
      <c r="A4" s="165" t="s">
        <v>111</v>
      </c>
      <c r="B4" s="165"/>
      <c r="C4" s="165"/>
      <c r="D4" s="165"/>
      <c r="E4" s="165"/>
      <c r="F4" s="165"/>
      <c r="G4" s="165"/>
      <c r="H4" s="165"/>
      <c r="I4" s="165"/>
      <c r="J4" s="165"/>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sqref="A1:J1"/>
    </sheetView>
  </sheetViews>
  <sheetFormatPr defaultRowHeight="12.75"/>
  <cols>
    <col min="1" max="16384" width="9.140625" style="74"/>
  </cols>
  <sheetData>
    <row r="1" spans="1:12" ht="87" customHeight="1">
      <c r="A1" s="166" t="s">
        <v>112</v>
      </c>
      <c r="B1" s="166"/>
      <c r="C1" s="166"/>
      <c r="D1" s="166"/>
      <c r="E1" s="166"/>
      <c r="F1" s="166"/>
      <c r="G1" s="166"/>
      <c r="H1" s="166"/>
      <c r="I1" s="166"/>
      <c r="J1" s="166"/>
      <c r="K1" s="167" t="s">
        <v>100</v>
      </c>
      <c r="L1" s="167"/>
    </row>
    <row r="4" spans="1:12" ht="15.75">
      <c r="A4" s="75" t="s">
        <v>114</v>
      </c>
      <c r="B4" s="76" t="s">
        <v>118</v>
      </c>
      <c r="D4" s="168"/>
      <c r="E4" s="168"/>
    </row>
    <row r="6" spans="1:12">
      <c r="A6" s="75" t="s">
        <v>113</v>
      </c>
      <c r="B6" s="76" t="s">
        <v>115</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i6eVSlMMLo8AXlrpCz+yrojBOk5cvbZzUX5HFoMg+vE=</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rBDxD3HGGtN5gNT/Zzdut3Bgln/+qidasH9O1GBtMYI=</DigestValue>
    </Reference>
    <Reference URI="#idInvalidSigLnImg" Type="http://www.w3.org/2000/09/xmldsig#Object">
      <DigestMethod Algorithm="urn:ietf:params:xml:ns:cpxmlsec:algorithms:gostr34112012-256"/>
      <DigestValue>ZUL+yNJnXz1sfkXbQ10516OJNEWmFzU7tKvgwSsc6iQ=</DigestValue>
    </Reference>
  </SignedInfo>
  <SignatureValue>RZNR3r2weuVnNwWbqXOfvaAa31Scta8nupFcBFOjeKBifA0rczKbRu7cYj6JjF+e
nxPPkd/UbXjPTHSMX7ZTeA==</SignatureValue>
  <KeyInfo>
    <X509Data>
      <X509Certificate>MIIJ2jCCCYegAwIBAgIRApyATwBWrbqFSQ9EiGhqXSQwCgYIKoUDBwEBAwIwggGJ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0J3QotCj0KAiMB4XDTIxMDYyOTA0NDQyOFoXDTIyMDkyOTA0MjgyNFowggHfMTAw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u9GM0L3Ri9C5INC00LjRgNC10LrRgtC+0YAxIDAeBgNVBAoMF9CQ0J4gItCe0JzQ
odCa0KjQmNCd0JAiMTAwLgYDVQQJDCfQo9CbINCfLtCSLtCR0KPQlNCV0KDQmtCY
0J3QkCwg0JTQntCcIDIxETAPBgNVBAcMCNCe0LzRgdC6MScwJQYDVQQIDB41NSDQ
ntC80YHQutCw0Y8g0L7QsdC70LDRgdGC0YwxCzAJBgNVBAYTAlJVMSgwJgYDVQQq
DB/Qm9Cw0YDQuNGB0LAg0JHQvtGA0LjRgdC+0LLQvdCwMRcwFQYDVQQEDA7Qk9GA
0LjRiNC40L3QsDEgMB4GA1UEAwwX0JDQniAi0J7QnNCh0JrQqNCY0J3QkCIwZjAf
BggqhQMHAQEBATATBgcqhQMCAiQABggqhQMHAQECAgNDAARAQMStlzpxEKEkF5k3
znaabq0V3iKXNnF9U/1cUUsXkGmP8FwFkpnRpkJ0n0lCPHp3gLL1khwdrMQmY61/
vkCgWaOCBWcwggVjMAwGBSqFA2RyBAMCAQEwDgYDVR0PAQH/BAQDAgTwMCUGA1Ud
EQQeMByBGnZ5c290c2tpeUBjb3JkaWFudC1vbXNrLnJ1MBMGA1UdIAQMMAowCAYG
KoUDZHEBMEEGA1UdJQQ6MDgGCCsGAQUFBwMCBgcqhQMCAiIGBggrBgEFBQcDBAYH
KoUDAwcIAQYIKoUDAwcBAQEGBiqFAwMHATCBoQYIKwYBBQUHAQEEgZQwgZEwRgYI
KwYBBQUHMAKGOmh0dHA6Ly9jZHAuc2tia29udHVyLnJ1L2NlcnRpZmljYXRlcy9z
a2Jrb250dXItcTEtMjAyMC5jcnQwRwYIKwYBBQUHMAKGO2h0dHA6Ly9jZHAyLnNr
YmtvbnR1ci5ydS9jZXJ0aWZpY2F0ZXMvc2tia29udHVyLXExLTIwMjAuY3J0MCsG
A1UdEAQkMCKADzIwMjEwNjI5MDQ0NDI3WoEPMjAyMjA5MjkwNDI4MjRaMIIBMwYF
KoUDZHAEggEoMIIBJAwrItCa0YDQuNC/0YLQvtCf0YDQviBDU1AiICjQstC10YDR
gdC40Y8gNC4wKQxTItCj0LTQvtGB0YLQvtCy0LXRgNGP0Y7RidC40Lkg0YbQtdC9
0YLRgCAi0JrRgNC40L/RgtC+0J/RgNC+INCj0KYiINCy0LXRgNGB0LjQuCAyLjAM
T9Ch0LXRgNGC0LjRhNC40LrQsNGCINGB0L7QvtGC0LLQtdGC0YHRgtCy0LjRjyDi
hJYg0KHQpC8xMjQtMzk2NiDQvtGCIDE1LjAxLjIwMjEMT9Ch0LXRgNGC0LjRhNC4
0LrQsNGCINGB0L7QvtGC0LLQtdGC0YHRgtCy0LjRjyDihJYg0KHQpC8xMjgtMzU5
MiDQvtGCIDE3LjEwLjIwMTgwNgYFKoUDZG8ELQwrItCa0YDQuNC/0YLQvtCf0YDQ
viBDU1AiICjQstC10YDRgdC40Y8gNC4wKTB8BgNVHR8EdTBzMDegNaAzhjFodHRw
Oi8vY2RwLnNrYmtvbnR1ci5ydS9jZHAvc2tia29udHVyLXExLTIwMjAuY3JsMDig
NqA0hjJodHRwOi8vY2RwMi5za2Jrb250dXIucnUvY2RwL3NrYmtvbnR1ci1xMS0y
MDIwLmNybDCBggYHKoUDAgIxAgR3MHUwZRZAaHR0cHM6Ly9jYS5rb250dXIucnUv
YWJvdXQvZG9jdW1lbnRzL2NyeXB0b3Byby1saWNlbnNlLXF1YWxpZmllZAwd0KHQ
mtCRINCa0L7QvdGC0YPRgCDQuCDQlNCX0J4DAgXgBAzls92yERR49/MZuRgwggFg
BgNVHSMEggFXMIIBU4AUM8zx6RoOJmPPpIRlWVyGdxt/fkqhggEspIIBKDCCASQx
HjAcBgkqhkiG9w0BCQEWD2RpdEBtaW5zdnlhei5ydTELMAkGA1UEBhMCUlUxGDAW
BgNVBAgMDzc3INCc0L7RgdC60LLQsDEZMBcGA1UEBwwQ0LMuINCc0L7RgdC60LLQ
sDEuMCwGA1UECQwl0YPQu9C40YbQsCDQotCy0LXRgNGB0LrQsNGPLCDQtNC+0Lwg
NzEsMCoGA1UECgwj0JzQuNC90LrQvtC80YHQstGP0LfRjCDQoNC+0YHRgdC40Lgx
GDAWBgUqhQNkARINMTA0NzcwMjAyNjcwMTEaMBgGCCqFAwOBAwEBEgwwMDc3MTA0
NzQzNzUxLDAqBgNVBAMMI9Cc0LjQvdC60L7QvNGB0LLRj9C30Ywg0KDQvtGB0YHQ
uNC4ggsA351M5wAAAAAEdjAdBgNVHQ4EFgQUkOSxRGwU2leUJ3O6bmosbnDun0Aw
CgYIKoUDBwEBAwIDQQDlPGu8BXqM8VRFCaSRQTFCtunQqYhF6WxVv7JgZP3aY72X
NI2OWN8mV9DlKiDEPyBNG5hjGXdXv7XmA4VvN+9I</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VlhWgikvwMjkBZIIqzgseJ+i1n4=</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zM4KMswzL5h3hWBG1QpF8iPnzVc=</DigestValue>
      </Reference>
      <Reference URI="/xl/media/image1.emf?ContentType=image/x-emf">
        <DigestMethod Algorithm="http://www.w3.org/2000/09/xmldsig#sha1"/>
        <DigestValue>BL7jmrDAMrzN+2dbCrv3nokWyjQ=</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PTPuejuqVYIM/HQ9wTATlXMAItM=</DigestValue>
      </Reference>
      <Reference URI="/xl/styles.xml?ContentType=application/vnd.openxmlformats-officedocument.spreadsheetml.styles+xml">
        <DigestMethod Algorithm="http://www.w3.org/2000/09/xmldsig#sha1"/>
        <DigestValue>uSXQeGu63mWjdjgDPcC7hC6as/0=</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sdqFIeoxsD6DShWNzXVzQun+gq4=</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ym/BJyglnGKp+FjyaoIAasMUmt0=</DigestValue>
      </Reference>
      <Reference URI="/xl/worksheets/sheet2.xml?ContentType=application/vnd.openxmlformats-officedocument.spreadsheetml.worksheet+xml">
        <DigestMethod Algorithm="http://www.w3.org/2000/09/xmldsig#sha1"/>
        <DigestValue>L9RZud4Rs32dIWDifyQSdcJydfc=</DigestValue>
      </Reference>
      <Reference URI="/xl/worksheets/sheet3.xml?ContentType=application/vnd.openxmlformats-officedocument.spreadsheetml.worksheet+xml">
        <DigestMethod Algorithm="http://www.w3.org/2000/09/xmldsig#sha1"/>
        <DigestValue>xQ8mZxEuA8eZYGxdtcnz+bPzQIk=</DigestValue>
      </Reference>
      <Reference URI="/xl/worksheets/sheet4.xml?ContentType=application/vnd.openxmlformats-officedocument.spreadsheetml.worksheet+xml">
        <DigestMethod Algorithm="http://www.w3.org/2000/09/xmldsig#sha1"/>
        <DigestValue>PVqmgkgjvh1W8T6x9L8hRnNFaHI=</DigestValue>
      </Reference>
      <Reference URI="/xl/worksheets/sheet5.xml?ContentType=application/vnd.openxmlformats-officedocument.spreadsheetml.worksheet+xml">
        <DigestMethod Algorithm="http://www.w3.org/2000/09/xmldsig#sha1"/>
        <DigestValue>KqSmyGWw/oeWYcFXlJwpoTTz7FY=</DigestValue>
      </Reference>
      <Reference URI="/xl/worksheets/sheet6.xml?ContentType=application/vnd.openxmlformats-officedocument.spreadsheetml.worksheet+xml">
        <DigestMethod Algorithm="http://www.w3.org/2000/09/xmldsig#sha1"/>
        <DigestValue>+Bu9+f+g2fIsYpcR51iJHXOZPM0=</DigestValue>
      </Reference>
      <Reference URI="/xl/worksheets/sheet7.xml?ContentType=application/vnd.openxmlformats-officedocument.spreadsheetml.worksheet+xml">
        <DigestMethod Algorithm="http://www.w3.org/2000/09/xmldsig#sha1"/>
        <DigestValue>g74kho0OzghSuRjM0kaC26iSojU=</DigestValue>
      </Reference>
      <Reference URI="/xl/worksheets/sheet8.xml?ContentType=application/vnd.openxmlformats-officedocument.spreadsheetml.worksheet+xml">
        <DigestMethod Algorithm="http://www.w3.org/2000/09/xmldsig#sha1"/>
        <DigestValue>U5jt8wRwOIXObO+kW67tFW4XYMM=</DigestValue>
      </Reference>
      <Reference URI="/xl/worksheets/sheet9.xml?ContentType=application/vnd.openxmlformats-officedocument.spreadsheetml.worksheet+xml">
        <DigestMethod Algorithm="http://www.w3.org/2000/09/xmldsig#sha1"/>
        <DigestValue>i5LYFeyG+lXcZ+pgb9TyHC+CAe4=</DigestValue>
      </Reference>
    </Manifest>
    <SignatureProperties>
      <SignatureProperty Id="idSignatureTime" Target="#idPackageSignature">
        <mdssi:SignatureTime>
          <mdssi:Format>YYYY-MM-DDThh:mm:ssTZD</mdssi:Format>
          <mdssi:Value>2021-09-22T03:58:41Z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33Z4dN92SgwBLTsAAACozzoAAvHAYwAAAABKDAEtzAAAAABgawIS8cBj/yIA4X/kAMApAAAAAAAAAN8BACAAAAAgOACKAWTPOgCIzzoASgwBLVNlZ29lIFVJAG2mZFgAAAAAAAAACm2mZBIAAAAAYGsCxM86AFNlZ29lIFVJAAA6ABIAAADMAAAAAGBrAtdPwmPMAAAAAQAAAAAAAADEzzoAdZ/BYzjQOgDMAAAAAQAAAAAAAADczzoAdZ/BYwAAOgDMAAAAtNE6AAEAAAAAAAAAmNA6ABWfwWNQ0DoAoQwBHwEAAAAAAAAAAgAAAAh7ggAAAAAAAQAACKEMAR9kdgAIAAAAACUAAAAMAAAAAwAAABgAAAAMAAAAAAAAAhIAAAAMAAAAAQAAAB4AAAAYAAAAvQAAAAQAAAD3AAAAEQAAAFQAAACIAAAAvgAAAAQAAAD1AAAAEAAAAAEAAACrCg1CchwNQr4AAAAEAAAACgAAAEwAAAAAAAAAAAAAAAAAAAD//////////2AAAAAyADIALgAwADkALgAyADAAMgAx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AEEAHA3AwAABAAAAAQAAAAAAAAAAABTAGkAZwBuAGEAdAB1AHIAZQBMAGkAbgBlAAAA5PPMY4jzzGPwQ1AD8IHNY8DvrWQA5UYDAAAEAKzLOgAPCtVjQMtJAx4Tw2MsCtVjNUxSmkDMOgABAAQAAAAEAACWPADaAgAAAAAEAAAAOgC+5dFjAORGAwDlRgNAzDoAQMw6AAEABAAAAAQAEMw6AAAAAAD/////1Ms6ABDMOgAeE8Nj+OXRY4lLUpoAADoAQMtJAyBzUAMAAAAAMAAAACTMOgAAAAAAz22mZAAAAACABCIAAAAAAFBEUAMIzDoAPW2mZNRzUAPDzDo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CcApJ46AJ9q33ZgbKsAAAAAAIICAABQVk8IAAAAAOgNIUIiAIoBMALmdnAKeADsnjoARGvfdhNr33bWKVWahgUnAEyfOgABAAAAAQAAAAAAAAC8njoATJ86AHilOgCequV2Ityw7P7///8Ta992jBYhbIYFJwCCAgAAAgAAAAAAAACGBScAggIAAEDMPwMwnzoAg0rcYwjHiACGBScAggIAAAIAAAAAAAAATJ86AFCfOgCiaz8vhgUnAIICAAAAAAAAAAAAAEyfOgAAAAAAqJ86ANNtQC+GBScAggIAAAIAAAAAAAAAhgUnAAxw33YAAAAAOnDfdpyfOgANIMF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N92eHTfdkoMAS07AAAAqM86AALxwGMAAAAASgwBLcwAAAAAYGsCEvHAY/8iAOF/5ADAKQAAAAAAAADfAQAgAAAAIDgAigFkzzoAiM86AEoMAS1TZWdvZSBVSQBtpmRYAAAAAAAAAAptpmQSAAAAAGBrAsTPOgBTZWdvZSBVSQAAOgASAAAAzAAAAABgawLXT8JjzAAAAAEAAAAAAAAAxM86AHWfwWM40DoAzAAAAAEAAAAAAAAA3M86AHWfwWMAADoAzAAAALTROgABAAAAAAAAAJjQOgAVn8FjUNA6AKEMAR8BAAAAAAAAAAIAAAAIe4IAAAAAAAEAAAihDAEf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BBABwNwMAAAQAAAAEAAAAAAAAAAAAUwBpAGcAbgBhAHQAdQByAGUATABpAG4AZQAAAOTzzGOI88xj8ENQA/CBzWPA761kAOVGAwAABACsyzoADwrVY0DLSQMeE8NjLArVYzVMUppAzDoAAQAEAAAABAAAljwA2gIAAAAABAAAADoAvuXRYwDkRgMA5UYDQMw6AEDMOgABAAQAAAAEABDMOgAAAAAA/////9TLOgAQzDoAHhPDY/jl0WOJS1KaAAA6AEDLSQMgc1ADAAAAADAAAAAkzDoAAAAAAM9tpmQAAAAAgAQiAAAAAABQRFADCMw6AD1tpmTUc1ADw8w6AGR2AAgAAAAAJQAAAAwAAAAEAAAAGAAAAAwAAAAAAAACEgAAAAwAAAABAAAAFgAAAAwAAAAIAAAAVAAAAFQAAAAKAAAANwAAAB4AAABaAAAAAQAAAKsKDUJyHA1CCgAAAFsAAAABAAAATAAAAAQAAAAJAAAANwAAACAAAABbAAAAUAAAAFgAeAA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UFZPCAAAAACLDiHNIgCKAQAAAAAAAAAAAAAAAAAAAAAAAAAAAAAAAAAAAAAAAAAAAAAAAAAAAAAAAAAAAAAAAAAAAAAAAAAAAAAAAAAAAAAAAAAAAAAAAAAAAAAAAAAAAAAAAAAAAAAAAAAAAAAAAAAAAAAAAAAAAAAAAAAAAAAAAAAAAAAAAAAAAAAAAAAAAAAAAAAAAAAAAAAAAAAAAAAAAAAAAAAAAAAAAAAAAAAAAAAAAAAAAAAAAAAAAAAAAAAAAAAAAAAAAAAANvZJdwAAAAD5E0x3op86AAAAAACcnzoADSDB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2021-09-22T03:58:40Z</dcterms:modified>
</cp:coreProperties>
</file>