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'2)'!$A$1:$E$40</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раскрытия'!$A$1:$C$31</definedName>
  </definedNames>
  <calcPr calcId="125725" iterate="1"/>
</workbook>
</file>

<file path=xl/calcChain.xml><?xml version="1.0" encoding="utf-8"?>
<calcChain xmlns="http://schemas.openxmlformats.org/spreadsheetml/2006/main">
  <c r="F10" i="10"/>
  <c r="C11" i="9" l="1"/>
  <c r="C15" l="1"/>
  <c r="C10" i="10" l="1"/>
  <c r="C19" i="9" l="1"/>
  <c r="H26" i="1"/>
  <c r="D3" i="3" s="1"/>
  <c r="F2" i="1"/>
  <c r="F16"/>
  <c r="E11"/>
  <c r="C23" i="9"/>
  <c r="C7"/>
  <c r="E42" i="1" l="1"/>
  <c r="F42" s="1"/>
  <c r="E34"/>
  <c r="D11"/>
  <c r="F15"/>
  <c r="F14"/>
  <c r="F13"/>
  <c r="F12"/>
  <c r="F10"/>
  <c r="F9"/>
  <c r="E8"/>
  <c r="E7" s="1"/>
  <c r="J42"/>
  <c r="J34"/>
  <c r="E2" l="1"/>
  <c r="B6" s="1"/>
  <c r="I40"/>
  <c r="I41"/>
  <c r="H40"/>
  <c r="H41"/>
  <c r="H39"/>
  <c r="I39"/>
  <c r="G39"/>
  <c r="G42" s="1"/>
  <c r="G3" i="2"/>
  <c r="E3" i="9" s="1"/>
  <c r="C3" i="10" s="1"/>
  <c r="K30" i="1"/>
  <c r="K38" s="1"/>
  <c r="F38"/>
  <c r="G26"/>
  <c r="C3" i="3" s="1"/>
  <c r="F3" i="2" s="1"/>
  <c r="D3" i="9" s="1"/>
  <c r="B3" i="10" s="1"/>
  <c r="D42" i="1"/>
  <c r="C42"/>
  <c r="B42"/>
  <c r="F41"/>
  <c r="F40"/>
  <c r="F39"/>
  <c r="I34"/>
  <c r="H34"/>
  <c r="G34"/>
  <c r="D34"/>
  <c r="C34"/>
  <c r="B34"/>
  <c r="K33"/>
  <c r="F33"/>
  <c r="K32"/>
  <c r="F32"/>
  <c r="K31"/>
  <c r="F31"/>
  <c r="D8"/>
  <c r="D7" s="1"/>
  <c r="C11"/>
  <c r="B11"/>
  <c r="B8"/>
  <c r="F11" i="2"/>
  <c r="E11"/>
  <c r="D30" i="1" l="1"/>
  <c r="E30"/>
  <c r="B30"/>
  <c r="G30" s="1"/>
  <c r="G38" s="1"/>
  <c r="C30"/>
  <c r="B38"/>
  <c r="A10" i="10"/>
  <c r="K39" i="1"/>
  <c r="K40"/>
  <c r="F11"/>
  <c r="B7"/>
  <c r="F8"/>
  <c r="K41"/>
  <c r="I42"/>
  <c r="H42"/>
  <c r="F34"/>
  <c r="K34"/>
  <c r="F7"/>
  <c r="E38" l="1"/>
  <c r="J30"/>
  <c r="J38" s="1"/>
  <c r="K42"/>
  <c r="D38"/>
  <c r="I30"/>
  <c r="I38" s="1"/>
  <c r="H30"/>
  <c r="H38" s="1"/>
  <c r="C38"/>
</calcChain>
</file>

<file path=xl/sharedStrings.xml><?xml version="1.0" encoding="utf-8"?>
<sst xmlns="http://schemas.openxmlformats.org/spreadsheetml/2006/main" count="220" uniqueCount="163">
  <si>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</si>
  <si>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</si>
  <si>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</si>
  <si>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</si>
  <si>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</si>
  <si>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</si>
  <si>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</si>
  <si>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</si>
  <si>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</si>
  <si>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</si>
  <si>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</si>
  <si>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</si>
  <si>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</si>
  <si>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</si>
  <si>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</si>
  <si>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</si>
  <si>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</si>
  <si>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</si>
  <si>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</si>
  <si>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</si>
  <si>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</si>
  <si>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</si>
  <si>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</si>
  <si>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</si>
  <si>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</si>
  <si>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</si>
  <si>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</si>
  <si>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</si>
  <si>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</si>
  <si>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</si>
  <si>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</si>
  <si>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</si>
  <si>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</si>
  <si>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</si>
  <si>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</si>
  <si>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</si>
  <si>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</si>
  <si>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</si>
  <si>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</si>
  <si>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</si>
  <si>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</si>
  <si>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</si>
  <si>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</si>
  <si>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</si>
  <si>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</si>
  <si>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</si>
  <si>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</si>
  <si>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</si>
  <si>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</si>
  <si>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</si>
  <si>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</si>
  <si>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</si>
  <si>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</si>
  <si>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</si>
  <si>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</si>
  <si>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</si>
  <si>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</si>
  <si>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</si>
  <si>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</si>
  <si>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</si>
  <si>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</si>
  <si>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</si>
  <si>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</si>
  <si>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</si>
  <si>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</si>
  <si>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</si>
  <si>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</si>
  <si>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</si>
  <si>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</si>
  <si>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</si>
  <si>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</si>
  <si>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</si>
  <si>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</si>
  <si>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</si>
  <si>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</si>
  <si>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</si>
  <si>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</si>
  <si>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</si>
  <si>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</si>
  <si>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</si>
  <si>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</si>
  <si>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</si>
  <si>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</si>
  <si>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</si>
  <si>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</si>
  <si>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</si>
  <si>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</si>
  <si>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</si>
  <si>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</si>
  <si>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</si>
  <si>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</si>
  <si>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</si>
  <si>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</si>
  <si>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</si>
  <si>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</si>
  <si>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</si>
  <si>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</si>
  <si>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</si>
  <si>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</si>
  <si>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</si>
  <si>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</si>
  <si>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</si>
  <si>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</si>
  <si>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</si>
  <si>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</si>
  <si>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</si>
  <si>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</si>
  <si>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</si>
  <si>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</si>
  <si>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</si>
  <si>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</si>
  <si>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</si>
  <si>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</si>
  <si>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</si>
  <si>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</si>
  <si>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</si>
  <si>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</si>
  <si>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</si>
  <si>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</si>
  <si>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</si>
  <si>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</si>
  <si>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</si>
  <si>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</si>
  <si>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</si>
  <si>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</si>
  <si>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</si>
  <si>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</si>
  <si>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</si>
  <si>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</si>
  <si>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</si>
  <si>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</si>
  <si>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</si>
  <si>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</si>
  <si>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чел/ч</t>
  </si>
  <si>
    <t>ТР тран-ров Т-1 и Т-2 в транс-ных камерах ТП-10</t>
  </si>
  <si>
    <t>I квартал</t>
  </si>
  <si>
    <t>2018 г.</t>
  </si>
  <si>
    <t>ТР I и II секций 0,4 кВ в РУ-0,4 кВ ТП-23</t>
  </si>
  <si>
    <t>ТР I секции 0,4 кВ в РУ-0,4 кВ ТП-30</t>
  </si>
  <si>
    <t>ТР II секции 10 кВ в РУ-10 кВ ТП-36</t>
  </si>
  <si>
    <t>ТР I и II секций 0,4 кВ в РУ-0,4 кВ ТП-16</t>
  </si>
  <si>
    <t>СР ВМ яч.1 "Вв.1 с ЦРП-1" в РУ-10 кВ ТП-36</t>
  </si>
  <si>
    <t>СР ВМ яч.3 "Вв.1 на ТП-36" в РУ-10 кВ ТП-36</t>
  </si>
  <si>
    <t>СР ВМ яч.18 "Вв.2 с ЦРП-1" в РУ-10 кВ ТП-36</t>
  </si>
  <si>
    <t>СР ВМ яч.14 "Вв.2 на ТП-36" в РУ-10 кВ ТП-36</t>
  </si>
  <si>
    <t>СР ВМ яч.15 "Вв.2 на ТП-59" в РУ-10 кВ ЦРП-1</t>
  </si>
  <si>
    <t>СР ВМ яч.22 "Вв.2 на ТП-36" в РУ-10 кВ ЦРП-1</t>
  </si>
  <si>
    <t>ТР тран-ров Т-1 и Т-2 в транс-ных камерах ТП-23</t>
  </si>
  <si>
    <t>ТР тран-ра Т-1 в РУ-0,4 кВ ТП-30</t>
  </si>
  <si>
    <t>ТР тран-ров Т-1 и Т-2 в тран-ных камерах ТП-16</t>
  </si>
  <si>
    <t>ТР I секции 6 кВ в РУ-6 кВ РП-54</t>
  </si>
  <si>
    <t>ТР II секции 6 кВ в РУ-6 кВ РП-54</t>
  </si>
  <si>
    <t>ТР силового кабеля 10 кВ "Компенсация II сек." в ОРУ-110 кВ и ЗРУ-10 кВ ГПП-6</t>
  </si>
  <si>
    <t>ТР I секции 10 кВ в РУ-10 кВ ТП-36</t>
  </si>
  <si>
    <t>СР ВМ яч.8 "Вв.3 с ГПП-21" в РУ-6 кВ РП-54</t>
  </si>
  <si>
    <t>СР ВМ яч.15 "Вв.4 с ГПП-21" в РУ-6 кВ РП-54</t>
  </si>
  <si>
    <t>СР ВМ яч.23 "Насос 2-3" в РУ-6 кВ РП-54</t>
  </si>
  <si>
    <t>СР ВМ яч.4 "Т-3" в РУ-10 кВ ТП-36</t>
  </si>
  <si>
    <t>ТР тран-ра Т-2 в ОРУ-10 кВ ТП-12</t>
  </si>
  <si>
    <t>ТР I и II секций 0,4 кВ в РУ-0,4 кВ ТП-22</t>
  </si>
  <si>
    <t>ТР I секции 0,4 кВ в РУ-0,4 кВ ТП-56</t>
  </si>
  <si>
    <t>ТР тран-ров Т-1 и Т-2 в РУ-0,4 кВ ТП-22</t>
  </si>
  <si>
    <t>ТР тран-ра Т-1 РУ-0,4 кВ ТП-56</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</si>
</sst>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6">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8">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5" fillId="0" borderId="0" xfId="2" applyFont="1" applyBorder="1" applyAlignment="1">
      <alignment horizontal="center" vertical="center" wrapText="1"/>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right" vertical="center" wrapText="1"/>
      <protection locked="0"/>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8" fillId="0" borderId="0" xfId="0" applyFont="1" applyAlignment="1">
      <alignment horizontal="justify"/>
    </xf>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14" fontId="14"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3" fillId="0" borderId="1" xfId="2" applyFont="1" applyFill="1" applyBorder="1" applyAlignment="1">
      <alignment horizontal="left" vertical="center"/>
    </xf>
    <xf numFmtId="166" fontId="3" fillId="0" borderId="1" xfId="2" applyNumberFormat="1" applyFont="1" applyFill="1" applyBorder="1" applyAlignment="1">
      <alignment horizontal="center"/>
    </xf>
    <xf numFmtId="0" fontId="5" fillId="0" borderId="1" xfId="2" applyFont="1" applyFill="1" applyBorder="1" applyAlignment="1"/>
    <xf numFmtId="0" fontId="5" fillId="0" borderId="1" xfId="2" applyFont="1" applyFill="1" applyBorder="1" applyAlignment="1">
      <alignment horizontal="center"/>
    </xf>
    <xf numFmtId="166" fontId="5" fillId="0" borderId="1" xfId="2" applyNumberFormat="1"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4" fillId="0" borderId="1" xfId="2" applyFont="1" applyFill="1" applyBorder="1" applyAlignment="1">
      <alignment horizontal="center" vertical="center"/>
    </xf>
    <xf numFmtId="0" fontId="14" fillId="0" borderId="1" xfId="2" applyFont="1" applyFill="1" applyBorder="1" applyAlignment="1"/>
    <xf numFmtId="166" fontId="14" fillId="0" borderId="1" xfId="2" applyNumberFormat="1" applyFont="1" applyFill="1" applyBorder="1" applyAlignment="1">
      <alignment horizontal="center" vertical="center"/>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17" fillId="0" borderId="0" xfId="0" applyFont="1" applyAlignment="1">
      <alignment horizontal="justify" vertical="top" wrapText="1"/>
    </xf>
    <xf numFmtId="0" fontId="10" fillId="0" borderId="0" xfId="0" applyFont="1" applyAlignment="1">
      <alignment horizontal="justify" vertical="top" wrapText="1"/>
    </xf>
    <xf numFmtId="0" fontId="18" fillId="5" borderId="0" xfId="0" applyFont="1" applyFill="1" applyAlignment="1">
      <alignment horizontal="right"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1" xfId="0" applyFont="1" applyFill="1" applyBorder="1" applyAlignment="1">
      <alignment horizontal="center" vertical="top" wrapText="1"/>
    </xf>
    <xf numFmtId="0" fontId="12" fillId="6" borderId="1" xfId="0" applyFont="1" applyFill="1" applyBorder="1" applyAlignment="1">
      <alignment horizontal="center"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0" fontId="35" fillId="0" borderId="1" xfId="0" applyFont="1" applyBorder="1" applyAlignment="1">
      <alignment wrapText="1"/>
    </xf>
    <xf numFmtId="14" fontId="3" fillId="0" borderId="1" xfId="2" applyNumberFormat="1" applyFont="1" applyFill="1" applyBorder="1" applyAlignment="1">
      <alignment horizontal="center"/>
    </xf>
    <xf numFmtId="165" fontId="14" fillId="0" borderId="1" xfId="2" applyNumberFormat="1" applyFont="1" applyFill="1" applyBorder="1" applyAlignment="1">
      <alignment horizontal="center" vertical="center"/>
    </xf>
    <xf numFmtId="0" fontId="3" fillId="0" borderId="2" xfId="2" applyFont="1" applyFill="1" applyBorder="1" applyAlignment="1"/>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66FF"/>
      <color rgb="FFFF0066"/>
      <color rgb="FF00FFCC"/>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tabSelected="1" view="pageBreakPreview" topLeftCell="A19" zoomScaleNormal="100" zoomScaleSheetLayoutView="100" workbookViewId="0">
      <selection activeCell="A26" sqref="A26"/>
    </sheetView>
  </sheetViews>
  <sheetFormatPr defaultRowHeight="15"/>
  <cols>
    <col min="1" max="1" width="98" style="27" customWidth="1"/>
    <col min="2" max="2" width="11.28515625" style="27" customWidth="1"/>
    <col min="3" max="3" width="7.5703125" style="27" customWidth="1"/>
    <col min="4" max="4" width="9.140625" style="27" hidden="1" customWidth="1"/>
    <col min="5" max="16384" width="9.140625" style="27"/>
  </cols>
  <sheetData>
    <row r="1" spans="1:4" ht="48" customHeight="1">
      <c r="A1" s="106" t="s">
        <v>114</v>
      </c>
      <c r="B1" s="106"/>
      <c r="C1" s="106"/>
      <c r="D1" s="106"/>
    </row>
    <row r="2" spans="1:4" ht="15.75" customHeight="1">
      <c r="A2" s="28"/>
    </row>
    <row r="3" spans="1:4" s="30" customFormat="1">
      <c r="A3" s="29" t="s">
        <v>99</v>
      </c>
      <c r="B3" s="88" t="s">
        <v>135</v>
      </c>
      <c r="C3" s="30" t="s">
        <v>136</v>
      </c>
    </row>
    <row r="4" spans="1:4" s="32" customFormat="1" ht="15.75" customHeight="1">
      <c r="A4" s="31"/>
    </row>
    <row r="5" spans="1:4" s="30" customFormat="1" ht="15.75" customHeight="1">
      <c r="A5" s="30" t="s">
        <v>105</v>
      </c>
    </row>
    <row r="6" spans="1:4" s="30" customFormat="1" ht="15.75" customHeight="1">
      <c r="A6" s="30" t="s">
        <v>106</v>
      </c>
    </row>
    <row r="7" spans="1:4" s="30" customFormat="1" ht="9.9499999999999993" customHeight="1"/>
    <row r="8" spans="1:4" s="30" customFormat="1" ht="64.5" customHeight="1">
      <c r="A8" s="105" t="s">
        <v>126</v>
      </c>
      <c r="B8" s="105"/>
      <c r="C8" s="105"/>
    </row>
    <row r="9" spans="1:4" s="30" customFormat="1" ht="9.9499999999999993" customHeight="1"/>
    <row r="10" spans="1:4" s="34" customFormat="1" ht="65.25" customHeight="1">
      <c r="A10" s="105" t="s">
        <v>107</v>
      </c>
      <c r="B10" s="105"/>
      <c r="C10" s="105"/>
      <c r="D10" s="105"/>
    </row>
    <row r="11" spans="1:4" s="34" customFormat="1" ht="9.9499999999999993" customHeight="1">
      <c r="A11" s="33"/>
      <c r="B11" s="33"/>
      <c r="C11" s="33"/>
      <c r="D11" s="33"/>
    </row>
    <row r="12" spans="1:4" s="34" customFormat="1" ht="34.5" customHeight="1">
      <c r="A12" s="105" t="s">
        <v>108</v>
      </c>
      <c r="B12" s="105"/>
      <c r="C12" s="105"/>
      <c r="D12" s="105"/>
    </row>
    <row r="13" spans="1:4" s="34" customFormat="1" ht="9.9499999999999993" customHeight="1">
      <c r="A13" s="33"/>
      <c r="B13" s="33"/>
      <c r="C13" s="33"/>
      <c r="D13" s="33"/>
    </row>
    <row r="14" spans="1:4" s="34" customFormat="1" ht="49.5" customHeight="1">
      <c r="A14" s="105" t="s">
        <v>109</v>
      </c>
      <c r="B14" s="105"/>
      <c r="C14" s="105"/>
      <c r="D14" s="105"/>
    </row>
    <row r="15" spans="1:4" s="34" customFormat="1" ht="9.9499999999999993" customHeight="1">
      <c r="A15" s="33"/>
      <c r="B15" s="33"/>
      <c r="C15" s="33"/>
      <c r="D15" s="33"/>
    </row>
    <row r="16" spans="1:4" s="34" customFormat="1" ht="63.75" customHeight="1">
      <c r="A16" s="105" t="s">
        <v>110</v>
      </c>
      <c r="B16" s="105"/>
      <c r="C16" s="105"/>
      <c r="D16" s="105"/>
    </row>
    <row r="17" spans="1:4" s="34" customFormat="1" ht="9.9499999999999993" customHeight="1">
      <c r="A17" s="33"/>
      <c r="B17" s="33"/>
      <c r="C17" s="33"/>
      <c r="D17" s="33"/>
    </row>
    <row r="18" spans="1:4" s="34" customFormat="1" ht="50.25" customHeight="1">
      <c r="A18" s="105" t="s">
        <v>111</v>
      </c>
      <c r="B18" s="105"/>
      <c r="C18" s="105"/>
      <c r="D18" s="105"/>
    </row>
    <row r="19" spans="1:4" s="34" customFormat="1" ht="9.9499999999999993" customHeight="1">
      <c r="A19" s="33"/>
      <c r="B19" s="33"/>
      <c r="C19" s="33"/>
      <c r="D19" s="33"/>
    </row>
    <row r="20" spans="1:4" s="34" customFormat="1" ht="140.25" customHeight="1">
      <c r="A20" s="105" t="s">
        <v>112</v>
      </c>
      <c r="B20" s="105"/>
      <c r="C20" s="105"/>
      <c r="D20" s="105"/>
    </row>
    <row r="21" spans="1:4" s="34" customFormat="1" ht="9.9499999999999993" customHeight="1">
      <c r="A21" s="33"/>
      <c r="B21" s="33"/>
      <c r="C21" s="33"/>
      <c r="D21" s="33"/>
    </row>
    <row r="22" spans="1:4" s="34" customFormat="1" ht="103.5" customHeight="1">
      <c r="A22" s="105" t="s">
        <v>120</v>
      </c>
      <c r="B22" s="105"/>
      <c r="C22" s="105"/>
      <c r="D22" s="105"/>
    </row>
    <row r="23" spans="1:4" s="35" customFormat="1"/>
    <row r="24" spans="1:4" s="35" customFormat="1"/>
    <row r="25" spans="1:4" s="35"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13" zoomScaleNormal="100" zoomScaleSheetLayoutView="100" workbookViewId="0">
      <selection activeCell="N30" sqref="N30"/>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13" t="s">
        <v>118</v>
      </c>
      <c r="K1" s="113"/>
    </row>
    <row r="2" spans="1:11" ht="15" customHeight="1">
      <c r="A2" s="118" t="s">
        <v>64</v>
      </c>
      <c r="B2" s="118"/>
      <c r="C2" s="118"/>
      <c r="D2" s="118"/>
      <c r="E2" s="79" t="str">
        <f>+'Информация для раскрытия'!B3</f>
        <v>I квартал</v>
      </c>
      <c r="F2" s="36" t="str">
        <f>+'Информация для раскрытия'!C3</f>
        <v>2018 г.</v>
      </c>
    </row>
    <row r="3" spans="1:11" ht="15" customHeight="1">
      <c r="A3" s="124" t="s">
        <v>63</v>
      </c>
      <c r="B3" s="124"/>
      <c r="C3" s="124"/>
      <c r="D3" s="124"/>
      <c r="E3" s="124"/>
      <c r="F3" s="124"/>
    </row>
    <row r="4" spans="1:11" ht="15">
      <c r="A4" s="12"/>
      <c r="B4" s="12"/>
      <c r="C4" s="12"/>
      <c r="D4" s="12"/>
      <c r="E4" s="12"/>
      <c r="F4" s="13"/>
    </row>
    <row r="5" spans="1:11" ht="15">
      <c r="A5" s="108" t="s">
        <v>102</v>
      </c>
      <c r="B5" s="107" t="s">
        <v>101</v>
      </c>
      <c r="C5" s="107"/>
      <c r="D5" s="107"/>
      <c r="E5" s="107"/>
      <c r="F5" s="107"/>
    </row>
    <row r="6" spans="1:11" ht="15">
      <c r="A6" s="109"/>
      <c r="B6" s="43" t="str">
        <f>+E2</f>
        <v>I квартал</v>
      </c>
      <c r="C6" s="43" t="s">
        <v>113</v>
      </c>
      <c r="D6" s="43" t="s">
        <v>129</v>
      </c>
      <c r="E6" s="43" t="s">
        <v>132</v>
      </c>
      <c r="F6" s="45" t="s">
        <v>2</v>
      </c>
    </row>
    <row r="7" spans="1:11" s="37" customFormat="1" ht="15">
      <c r="A7" s="17" t="s">
        <v>17</v>
      </c>
      <c r="B7" s="18">
        <f>+B8</f>
        <v>0</v>
      </c>
      <c r="C7" s="19">
        <v>0</v>
      </c>
      <c r="D7" s="18">
        <f t="shared" ref="D7" si="0">+D8</f>
        <v>0</v>
      </c>
      <c r="E7" s="18">
        <f>+E8</f>
        <v>0</v>
      </c>
      <c r="F7" s="1">
        <f>SUM(B7:E7)</f>
        <v>0</v>
      </c>
    </row>
    <row r="8" spans="1:11" s="38" customFormat="1" ht="15">
      <c r="A8" s="20" t="s">
        <v>18</v>
      </c>
      <c r="B8" s="18">
        <f>+B9+B10</f>
        <v>0</v>
      </c>
      <c r="C8" s="19">
        <v>0</v>
      </c>
      <c r="D8" s="18">
        <f t="shared" ref="D8" si="1">+D9+D10</f>
        <v>0</v>
      </c>
      <c r="E8" s="18">
        <f>+E9+E10</f>
        <v>0</v>
      </c>
      <c r="F8" s="1">
        <f>SUM(B8:E8)</f>
        <v>0</v>
      </c>
    </row>
    <row r="9" spans="1:11" ht="18" customHeight="1">
      <c r="A9" s="2" t="s">
        <v>79</v>
      </c>
      <c r="B9" s="4"/>
      <c r="C9" s="15"/>
      <c r="D9" s="4"/>
      <c r="E9" s="4"/>
      <c r="F9" s="5">
        <f t="shared" ref="F9:F15" si="2">SUM(B9:E9)</f>
        <v>0</v>
      </c>
    </row>
    <row r="10" spans="1:11" ht="15.75" customHeight="1">
      <c r="A10" s="2" t="s">
        <v>116</v>
      </c>
      <c r="B10" s="4"/>
      <c r="C10" s="15"/>
      <c r="D10" s="4"/>
      <c r="E10" s="4"/>
      <c r="F10" s="5">
        <f t="shared" si="2"/>
        <v>0</v>
      </c>
    </row>
    <row r="11" spans="1:11" s="38" customFormat="1" ht="15" customHeight="1">
      <c r="A11" s="20" t="s">
        <v>19</v>
      </c>
      <c r="B11" s="18">
        <f>SUM(B12:B15)</f>
        <v>0</v>
      </c>
      <c r="C11" s="19">
        <f t="shared" ref="C11" si="3">SUM(C12:C15)</f>
        <v>0</v>
      </c>
      <c r="D11" s="18">
        <f>SUM(D12:D15)</f>
        <v>0</v>
      </c>
      <c r="E11" s="18">
        <f>SUM(E12:E15)</f>
        <v>0</v>
      </c>
      <c r="F11" s="1">
        <f t="shared" si="2"/>
        <v>0</v>
      </c>
    </row>
    <row r="12" spans="1:11" ht="18.75" customHeight="1">
      <c r="A12" s="2" t="s">
        <v>80</v>
      </c>
      <c r="B12" s="4"/>
      <c r="C12" s="15"/>
      <c r="D12" s="4"/>
      <c r="E12" s="4"/>
      <c r="F12" s="5">
        <f t="shared" si="2"/>
        <v>0</v>
      </c>
    </row>
    <row r="13" spans="1:11" ht="20.25" customHeight="1">
      <c r="A13" s="2" t="s">
        <v>81</v>
      </c>
      <c r="B13" s="4"/>
      <c r="C13" s="15"/>
      <c r="D13" s="4"/>
      <c r="E13" s="4"/>
      <c r="F13" s="5">
        <f t="shared" si="2"/>
        <v>0</v>
      </c>
    </row>
    <row r="14" spans="1:11" ht="36" customHeight="1">
      <c r="A14" s="2" t="s">
        <v>82</v>
      </c>
      <c r="B14" s="4"/>
      <c r="C14" s="15"/>
      <c r="D14" s="4"/>
      <c r="E14" s="4"/>
      <c r="F14" s="5">
        <f t="shared" si="2"/>
        <v>0</v>
      </c>
    </row>
    <row r="15" spans="1:11" ht="15">
      <c r="A15" s="2" t="s">
        <v>83</v>
      </c>
      <c r="B15" s="4"/>
      <c r="C15" s="4"/>
      <c r="D15" s="4"/>
      <c r="E15" s="4"/>
      <c r="F15" s="5">
        <f t="shared" si="2"/>
        <v>0</v>
      </c>
    </row>
    <row r="16" spans="1:11" s="38" customFormat="1" ht="31.5" customHeight="1">
      <c r="A16" s="20" t="s">
        <v>86</v>
      </c>
      <c r="B16" s="18">
        <v>0</v>
      </c>
      <c r="C16" s="18">
        <v>0</v>
      </c>
      <c r="D16" s="18">
        <v>0</v>
      </c>
      <c r="E16" s="1">
        <v>0</v>
      </c>
      <c r="F16" s="18">
        <f>SUM(B16:E16)</f>
        <v>0</v>
      </c>
    </row>
    <row r="17" spans="1:11" s="38" customFormat="1" ht="19.5" customHeight="1">
      <c r="A17" s="20" t="s">
        <v>20</v>
      </c>
      <c r="B17" s="128"/>
      <c r="C17" s="129"/>
      <c r="D17" s="129"/>
      <c r="E17" s="129"/>
      <c r="F17" s="130"/>
    </row>
    <row r="18" spans="1:11" ht="15">
      <c r="A18" s="2"/>
      <c r="B18" s="119"/>
      <c r="C18" s="120"/>
      <c r="D18" s="120"/>
      <c r="E18" s="120"/>
      <c r="F18" s="121"/>
    </row>
    <row r="19" spans="1:11" ht="15">
      <c r="A19" s="2"/>
      <c r="B19" s="119"/>
      <c r="C19" s="120"/>
      <c r="D19" s="120"/>
      <c r="E19" s="120"/>
      <c r="F19" s="121"/>
    </row>
    <row r="20" spans="1:11" ht="15">
      <c r="A20" s="2" t="s">
        <v>66</v>
      </c>
      <c r="B20" s="119"/>
      <c r="C20" s="120"/>
      <c r="D20" s="120"/>
      <c r="E20" s="120"/>
      <c r="F20" s="121"/>
    </row>
    <row r="21" spans="1:11" ht="15">
      <c r="A21" s="2"/>
      <c r="B21" s="125"/>
      <c r="C21" s="126"/>
      <c r="D21" s="126"/>
      <c r="E21" s="126"/>
      <c r="F21" s="127"/>
    </row>
    <row r="22" spans="1:11" ht="15">
      <c r="A22" s="2"/>
      <c r="B22" s="125"/>
      <c r="C22" s="126"/>
      <c r="D22" s="126"/>
      <c r="E22" s="126"/>
      <c r="F22" s="127"/>
    </row>
    <row r="23" spans="1:11" ht="15">
      <c r="A23" s="12"/>
      <c r="B23" s="12"/>
      <c r="C23" s="12"/>
      <c r="D23" s="12"/>
      <c r="E23" s="12"/>
      <c r="F23" s="13"/>
    </row>
    <row r="24" spans="1:11" ht="49.5" customHeight="1">
      <c r="A24" s="11"/>
      <c r="B24" s="12"/>
      <c r="C24" s="12"/>
      <c r="D24" s="12"/>
      <c r="E24" s="12"/>
      <c r="F24" s="13"/>
    </row>
    <row r="26" spans="1:11" s="7" customFormat="1" ht="15.75" customHeight="1">
      <c r="A26" s="123" t="s">
        <v>89</v>
      </c>
      <c r="B26" s="123"/>
      <c r="C26" s="123"/>
      <c r="D26" s="123"/>
      <c r="E26" s="123"/>
      <c r="F26" s="123"/>
      <c r="G26" s="89" t="str">
        <f>+'Информация для раскрытия'!B3</f>
        <v>I квартал</v>
      </c>
      <c r="H26" s="39" t="str">
        <f>+'Информация для раскрытия'!C3</f>
        <v>2018 г.</v>
      </c>
      <c r="J26" s="40"/>
      <c r="K26" s="40"/>
    </row>
    <row r="27" spans="1:11" s="7" customFormat="1" ht="15"/>
    <row r="28" spans="1:11" s="7" customFormat="1" ht="15">
      <c r="A28" s="122" t="s">
        <v>0</v>
      </c>
      <c r="B28" s="122"/>
      <c r="C28" s="122"/>
      <c r="D28" s="122"/>
      <c r="E28" s="122"/>
      <c r="F28" s="122"/>
      <c r="G28" s="122"/>
      <c r="H28" s="122"/>
      <c r="I28" s="122"/>
      <c r="J28" s="122"/>
      <c r="K28" s="122"/>
    </row>
    <row r="29" spans="1:11" s="7" customFormat="1" ht="15">
      <c r="A29" s="110" t="s">
        <v>33</v>
      </c>
      <c r="B29" s="114" t="s">
        <v>1</v>
      </c>
      <c r="C29" s="115"/>
      <c r="D29" s="115"/>
      <c r="E29" s="115"/>
      <c r="F29" s="116"/>
      <c r="G29" s="114" t="s">
        <v>117</v>
      </c>
      <c r="H29" s="115"/>
      <c r="I29" s="115"/>
      <c r="J29" s="115"/>
      <c r="K29" s="116"/>
    </row>
    <row r="30" spans="1:11" s="7" customFormat="1" ht="18" customHeight="1">
      <c r="A30" s="111"/>
      <c r="B30" s="43" t="str">
        <f>+B6</f>
        <v>I квартал</v>
      </c>
      <c r="C30" s="43" t="str">
        <f t="shared" ref="C30:E30" si="4">+C6</f>
        <v>II квартал</v>
      </c>
      <c r="D30" s="43" t="str">
        <f t="shared" si="4"/>
        <v>III квартал</v>
      </c>
      <c r="E30" s="43" t="str">
        <f t="shared" si="4"/>
        <v>IV квартал</v>
      </c>
      <c r="F30" s="43" t="s">
        <v>2</v>
      </c>
      <c r="G30" s="43" t="str">
        <f>+B30</f>
        <v>I квартал</v>
      </c>
      <c r="H30" s="43" t="str">
        <f>+C30</f>
        <v>II квартал</v>
      </c>
      <c r="I30" s="43" t="str">
        <f>+D30</f>
        <v>III квартал</v>
      </c>
      <c r="J30" s="43" t="str">
        <f>+E30</f>
        <v>IV квартал</v>
      </c>
      <c r="K30" s="43" t="str">
        <f t="shared" ref="K30" si="5">+F30</f>
        <v>год</v>
      </c>
    </row>
    <row r="31" spans="1:11" s="7" customFormat="1" ht="18" customHeight="1">
      <c r="A31" s="6" t="s">
        <v>121</v>
      </c>
      <c r="B31" s="9">
        <v>0</v>
      </c>
      <c r="C31" s="164">
        <v>0</v>
      </c>
      <c r="D31" s="164">
        <v>0</v>
      </c>
      <c r="E31" s="164">
        <v>0</v>
      </c>
      <c r="F31" s="9">
        <f>SUM(B31:E31)</f>
        <v>0</v>
      </c>
      <c r="G31" s="9">
        <v>0</v>
      </c>
      <c r="H31" s="164">
        <v>0</v>
      </c>
      <c r="I31" s="164">
        <v>0</v>
      </c>
      <c r="J31" s="164">
        <v>0</v>
      </c>
      <c r="K31" s="9">
        <f>SUM(G31:J31)</f>
        <v>0</v>
      </c>
    </row>
    <row r="32" spans="1:11" s="7" customFormat="1" ht="18" customHeight="1">
      <c r="A32" s="6" t="s">
        <v>122</v>
      </c>
      <c r="B32" s="9">
        <v>0</v>
      </c>
      <c r="C32" s="164">
        <v>0</v>
      </c>
      <c r="D32" s="164">
        <v>0</v>
      </c>
      <c r="E32" s="164">
        <v>0</v>
      </c>
      <c r="F32" s="9">
        <f>SUM(B32:E32)</f>
        <v>0</v>
      </c>
      <c r="G32" s="9">
        <v>0</v>
      </c>
      <c r="H32" s="164">
        <v>0</v>
      </c>
      <c r="I32" s="164">
        <v>0</v>
      </c>
      <c r="J32" s="164">
        <v>0</v>
      </c>
      <c r="K32" s="9">
        <f>SUM(G32:J32)</f>
        <v>0</v>
      </c>
    </row>
    <row r="33" spans="1:11" s="7" customFormat="1" ht="18" customHeight="1">
      <c r="A33" s="6" t="s">
        <v>123</v>
      </c>
      <c r="B33" s="9">
        <v>0</v>
      </c>
      <c r="C33" s="164">
        <v>0</v>
      </c>
      <c r="D33" s="164">
        <v>0</v>
      </c>
      <c r="E33" s="164">
        <v>0</v>
      </c>
      <c r="F33" s="9">
        <f>SUM(B33:E33)</f>
        <v>0</v>
      </c>
      <c r="G33" s="9">
        <v>0</v>
      </c>
      <c r="H33" s="164">
        <v>0</v>
      </c>
      <c r="I33" s="164">
        <v>0</v>
      </c>
      <c r="J33" s="164">
        <v>0</v>
      </c>
      <c r="K33" s="9">
        <f>SUM(G33:J33)</f>
        <v>0</v>
      </c>
    </row>
    <row r="34" spans="1:11" s="7" customFormat="1" ht="18" customHeight="1">
      <c r="A34" s="43" t="s">
        <v>34</v>
      </c>
      <c r="B34" s="10">
        <f>SUM(B31:B33)</f>
        <v>0</v>
      </c>
      <c r="C34" s="10">
        <f>SUM(C31:C33)</f>
        <v>0</v>
      </c>
      <c r="D34" s="10">
        <f>SUM(D31:D33)</f>
        <v>0</v>
      </c>
      <c r="E34" s="10">
        <f>SUM(E31:E33)</f>
        <v>0</v>
      </c>
      <c r="F34" s="10">
        <f>SUM(B34:E34)</f>
        <v>0</v>
      </c>
      <c r="G34" s="10">
        <f>SUM(G31:G33)</f>
        <v>0</v>
      </c>
      <c r="H34" s="10">
        <f>SUM(H31:H33)</f>
        <v>0</v>
      </c>
      <c r="I34" s="10">
        <f>SUM(I31:I33)</f>
        <v>0</v>
      </c>
      <c r="J34" s="10">
        <f>SUM(J31:J33)</f>
        <v>0</v>
      </c>
      <c r="K34" s="10">
        <f>SUM(G34:J34)</f>
        <v>0</v>
      </c>
    </row>
    <row r="35" spans="1:11" s="7" customFormat="1" ht="15">
      <c r="A35" s="8"/>
      <c r="B35" s="8"/>
      <c r="C35" s="8"/>
      <c r="D35" s="8"/>
      <c r="E35" s="8"/>
      <c r="F35" s="8"/>
      <c r="G35" s="8"/>
      <c r="H35" s="8"/>
      <c r="I35" s="8"/>
      <c r="J35" s="8"/>
      <c r="K35" s="8"/>
    </row>
    <row r="36" spans="1:11" s="7" customFormat="1" ht="19.5" customHeight="1">
      <c r="A36" s="117" t="s">
        <v>91</v>
      </c>
      <c r="B36" s="117"/>
      <c r="C36" s="117"/>
      <c r="D36" s="117"/>
      <c r="E36" s="117"/>
      <c r="F36" s="117"/>
      <c r="G36" s="117"/>
      <c r="H36" s="117"/>
      <c r="I36" s="117"/>
      <c r="J36" s="117"/>
      <c r="K36" s="117"/>
    </row>
    <row r="37" spans="1:11" s="7" customFormat="1" ht="15">
      <c r="A37" s="110" t="s">
        <v>33</v>
      </c>
      <c r="B37" s="112" t="s">
        <v>84</v>
      </c>
      <c r="C37" s="112"/>
      <c r="D37" s="112"/>
      <c r="E37" s="112"/>
      <c r="F37" s="112"/>
      <c r="G37" s="112" t="s">
        <v>85</v>
      </c>
      <c r="H37" s="112"/>
      <c r="I37" s="112"/>
      <c r="J37" s="112"/>
      <c r="K37" s="112"/>
    </row>
    <row r="38" spans="1:11" s="7" customFormat="1" ht="15">
      <c r="A38" s="111"/>
      <c r="B38" s="43" t="str">
        <f>+B30</f>
        <v>I квартал</v>
      </c>
      <c r="C38" s="43" t="str">
        <f t="shared" ref="C38:K38" si="6">+C30</f>
        <v>II квартал</v>
      </c>
      <c r="D38" s="43" t="str">
        <f t="shared" si="6"/>
        <v>III квартал</v>
      </c>
      <c r="E38" s="43" t="str">
        <f t="shared" si="6"/>
        <v>IV квартал</v>
      </c>
      <c r="F38" s="43" t="str">
        <f t="shared" si="6"/>
        <v>год</v>
      </c>
      <c r="G38" s="43" t="str">
        <f t="shared" si="6"/>
        <v>I квартал</v>
      </c>
      <c r="H38" s="43" t="str">
        <f t="shared" si="6"/>
        <v>II квартал</v>
      </c>
      <c r="I38" s="43" t="str">
        <f t="shared" si="6"/>
        <v>III квартал</v>
      </c>
      <c r="J38" s="43" t="str">
        <f t="shared" si="6"/>
        <v>IV квартал</v>
      </c>
      <c r="K38" s="43" t="str">
        <f t="shared" si="6"/>
        <v>год</v>
      </c>
    </row>
    <row r="39" spans="1:11" s="7" customFormat="1" ht="18" customHeight="1">
      <c r="A39" s="6" t="s">
        <v>121</v>
      </c>
      <c r="B39" s="9">
        <v>0</v>
      </c>
      <c r="C39" s="164">
        <v>0</v>
      </c>
      <c r="D39" s="164">
        <v>0</v>
      </c>
      <c r="E39" s="164">
        <v>0</v>
      </c>
      <c r="F39" s="9">
        <f>SUM(B39:E39)</f>
        <v>0</v>
      </c>
      <c r="G39" s="9">
        <f>+G31</f>
        <v>0</v>
      </c>
      <c r="H39" s="164">
        <f t="shared" ref="H39:I39" si="7">+H31</f>
        <v>0</v>
      </c>
      <c r="I39" s="164">
        <f t="shared" si="7"/>
        <v>0</v>
      </c>
      <c r="J39" s="164">
        <v>0</v>
      </c>
      <c r="K39" s="9">
        <f>SUM(G39:J39)</f>
        <v>0</v>
      </c>
    </row>
    <row r="40" spans="1:11" s="7" customFormat="1" ht="18" customHeight="1">
      <c r="A40" s="6" t="s">
        <v>122</v>
      </c>
      <c r="B40" s="9">
        <v>0</v>
      </c>
      <c r="C40" s="164">
        <v>0</v>
      </c>
      <c r="D40" s="164">
        <v>0</v>
      </c>
      <c r="E40" s="164">
        <v>0</v>
      </c>
      <c r="F40" s="9">
        <f>SUM(B40:E40)</f>
        <v>0</v>
      </c>
      <c r="G40" s="9">
        <v>0</v>
      </c>
      <c r="H40" s="164">
        <f t="shared" ref="H40:I40" si="8">+H32</f>
        <v>0</v>
      </c>
      <c r="I40" s="164">
        <f t="shared" si="8"/>
        <v>0</v>
      </c>
      <c r="J40" s="164">
        <v>0</v>
      </c>
      <c r="K40" s="9">
        <f>SUM(G40:J40)</f>
        <v>0</v>
      </c>
    </row>
    <row r="41" spans="1:11" s="7" customFormat="1" ht="18" customHeight="1">
      <c r="A41" s="6" t="s">
        <v>123</v>
      </c>
      <c r="B41" s="9">
        <v>0</v>
      </c>
      <c r="C41" s="164">
        <v>0</v>
      </c>
      <c r="D41" s="164">
        <v>0</v>
      </c>
      <c r="E41" s="164">
        <v>0</v>
      </c>
      <c r="F41" s="9">
        <f>SUM(B41:E41)</f>
        <v>0</v>
      </c>
      <c r="G41" s="9">
        <v>0</v>
      </c>
      <c r="H41" s="164">
        <f t="shared" ref="H41:I41" si="9">+H33</f>
        <v>0</v>
      </c>
      <c r="I41" s="164">
        <f t="shared" si="9"/>
        <v>0</v>
      </c>
      <c r="J41" s="164">
        <v>0</v>
      </c>
      <c r="K41" s="9">
        <f>SUM(G41:J41)</f>
        <v>0</v>
      </c>
    </row>
    <row r="42" spans="1:11" s="7" customFormat="1" ht="18" customHeight="1">
      <c r="A42" s="43" t="s">
        <v>34</v>
      </c>
      <c r="B42" s="10">
        <f>SUM(B39:B41)</f>
        <v>0</v>
      </c>
      <c r="C42" s="10">
        <f>SUM(C39:C41)</f>
        <v>0</v>
      </c>
      <c r="D42" s="10">
        <f>SUM(D39:D41)</f>
        <v>0</v>
      </c>
      <c r="E42" s="10">
        <f>SUM(E39:E41)</f>
        <v>0</v>
      </c>
      <c r="F42" s="10">
        <f>SUM(B42:E42)</f>
        <v>0</v>
      </c>
      <c r="G42" s="10">
        <f>SUM(G39:G41)</f>
        <v>0</v>
      </c>
      <c r="H42" s="10">
        <f>SUM(H39:H41)</f>
        <v>0</v>
      </c>
      <c r="I42" s="10">
        <f>SUM(I39:I41)</f>
        <v>0</v>
      </c>
      <c r="J42" s="10">
        <f>SUM(J39:J41)</f>
        <v>0</v>
      </c>
      <c r="K42" s="10">
        <f>SUM(G42:J42)</f>
        <v>0</v>
      </c>
    </row>
  </sheetData>
  <mergeCells count="20">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 ref="A37:A38"/>
    <mergeCell ref="B37:F37"/>
    <mergeCell ref="G37:K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40"/>
  <sheetViews>
    <sheetView showGridLines="0" view="pageBreakPreview" topLeftCell="A13" zoomScaleNormal="100" zoomScaleSheetLayoutView="100" workbookViewId="0">
      <selection activeCell="H26" sqref="H26"/>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13" t="s">
        <v>118</v>
      </c>
      <c r="E1" s="113"/>
    </row>
    <row r="2" spans="1:7" s="14" customFormat="1" ht="20.100000000000001" customHeight="1">
      <c r="A2" s="131" t="s">
        <v>36</v>
      </c>
      <c r="B2" s="131"/>
      <c r="C2" s="131"/>
      <c r="D2" s="131"/>
      <c r="E2" s="131"/>
      <c r="G2" s="81"/>
    </row>
    <row r="3" spans="1:7" s="14" customFormat="1" ht="20.100000000000001" customHeight="1">
      <c r="A3" s="133" t="s">
        <v>37</v>
      </c>
      <c r="B3" s="133"/>
      <c r="C3" s="90" t="str">
        <f>+'1)'!G26</f>
        <v>I квартал</v>
      </c>
      <c r="D3" s="41" t="str">
        <f>+'1)'!H26</f>
        <v>2018 г.</v>
      </c>
      <c r="E3" s="22"/>
      <c r="F3" s="3"/>
    </row>
    <row r="4" spans="1:7" s="14" customFormat="1">
      <c r="A4" s="132" t="s">
        <v>90</v>
      </c>
      <c r="B4" s="132"/>
      <c r="C4" s="132"/>
      <c r="D4" s="132"/>
      <c r="E4" s="132"/>
      <c r="F4" s="13"/>
    </row>
    <row r="5" spans="1:7" s="14" customFormat="1">
      <c r="A5" s="21"/>
      <c r="B5" s="22"/>
      <c r="C5" s="22"/>
      <c r="D5" s="22"/>
      <c r="E5" s="22"/>
      <c r="F5" s="13"/>
    </row>
    <row r="6" spans="1:7" s="23" customFormat="1" ht="45">
      <c r="A6" s="42" t="s">
        <v>21</v>
      </c>
      <c r="B6" s="42" t="s">
        <v>22</v>
      </c>
      <c r="C6" s="42" t="s">
        <v>23</v>
      </c>
      <c r="D6" s="42" t="s">
        <v>24</v>
      </c>
      <c r="E6" s="42" t="s">
        <v>25</v>
      </c>
    </row>
    <row r="7" spans="1:7" s="13" customFormat="1" ht="15" customHeight="1">
      <c r="A7" s="24" t="s">
        <v>26</v>
      </c>
      <c r="B7" s="24"/>
      <c r="C7" s="83"/>
      <c r="D7" s="83"/>
      <c r="E7" s="24"/>
    </row>
    <row r="8" spans="1:7" s="13" customFormat="1" ht="15" customHeight="1">
      <c r="A8" s="93" t="s">
        <v>137</v>
      </c>
      <c r="B8" s="25" t="s">
        <v>133</v>
      </c>
      <c r="C8" s="26">
        <v>43103</v>
      </c>
      <c r="D8" s="26">
        <v>43103</v>
      </c>
      <c r="E8" s="87">
        <v>22.4</v>
      </c>
    </row>
    <row r="9" spans="1:7" s="13" customFormat="1" ht="15" customHeight="1">
      <c r="A9" s="93" t="s">
        <v>138</v>
      </c>
      <c r="B9" s="25" t="s">
        <v>133</v>
      </c>
      <c r="C9" s="26">
        <v>43104</v>
      </c>
      <c r="D9" s="26">
        <v>43104</v>
      </c>
      <c r="E9" s="104">
        <v>10</v>
      </c>
    </row>
    <row r="10" spans="1:7" s="13" customFormat="1" ht="15" customHeight="1">
      <c r="A10" s="93" t="s">
        <v>139</v>
      </c>
      <c r="B10" s="25" t="s">
        <v>133</v>
      </c>
      <c r="C10" s="26">
        <v>43104</v>
      </c>
      <c r="D10" s="26">
        <v>43104</v>
      </c>
      <c r="E10" s="104">
        <v>22.4</v>
      </c>
    </row>
    <row r="11" spans="1:7" s="13" customFormat="1" ht="15" customHeight="1">
      <c r="A11" s="93" t="s">
        <v>140</v>
      </c>
      <c r="B11" s="25" t="s">
        <v>133</v>
      </c>
      <c r="C11" s="26">
        <v>43131</v>
      </c>
      <c r="D11" s="26">
        <v>43131</v>
      </c>
      <c r="E11" s="104">
        <v>22.4</v>
      </c>
    </row>
    <row r="12" spans="1:7" s="13" customFormat="1" ht="15" customHeight="1">
      <c r="A12" s="93" t="s">
        <v>150</v>
      </c>
      <c r="B12" s="25" t="s">
        <v>133</v>
      </c>
      <c r="C12" s="26">
        <v>43133</v>
      </c>
      <c r="D12" s="26">
        <v>43133</v>
      </c>
      <c r="E12" s="87">
        <v>24.6</v>
      </c>
    </row>
    <row r="13" spans="1:7" s="13" customFormat="1" ht="15" customHeight="1">
      <c r="A13" s="93" t="s">
        <v>151</v>
      </c>
      <c r="B13" s="25" t="s">
        <v>133</v>
      </c>
      <c r="C13" s="26">
        <v>43147</v>
      </c>
      <c r="D13" s="26">
        <v>43147</v>
      </c>
      <c r="E13" s="104">
        <v>24.6</v>
      </c>
    </row>
    <row r="14" spans="1:7" s="13" customFormat="1" ht="15" customHeight="1">
      <c r="A14" s="93" t="s">
        <v>152</v>
      </c>
      <c r="B14" s="25" t="s">
        <v>133</v>
      </c>
      <c r="C14" s="26">
        <v>43151</v>
      </c>
      <c r="D14" s="26">
        <v>43159</v>
      </c>
      <c r="E14" s="104">
        <v>106.6</v>
      </c>
    </row>
    <row r="15" spans="1:7" s="13" customFormat="1" ht="15" customHeight="1">
      <c r="A15" s="93" t="s">
        <v>153</v>
      </c>
      <c r="B15" s="25" t="s">
        <v>133</v>
      </c>
      <c r="C15" s="26">
        <v>43154</v>
      </c>
      <c r="D15" s="26">
        <v>43154</v>
      </c>
      <c r="E15" s="104">
        <v>20.399999999999999</v>
      </c>
    </row>
    <row r="16" spans="1:7" s="13" customFormat="1" ht="15" customHeight="1">
      <c r="A16" s="103" t="s">
        <v>159</v>
      </c>
      <c r="B16" s="25" t="s">
        <v>133</v>
      </c>
      <c r="C16" s="83">
        <v>43167</v>
      </c>
      <c r="D16" s="83">
        <v>43167</v>
      </c>
      <c r="E16" s="102">
        <v>22.4</v>
      </c>
    </row>
    <row r="17" spans="1:5" s="13" customFormat="1" ht="15" customHeight="1">
      <c r="A17" s="103" t="s">
        <v>160</v>
      </c>
      <c r="B17" s="25" t="s">
        <v>133</v>
      </c>
      <c r="C17" s="83">
        <v>43178</v>
      </c>
      <c r="D17" s="83">
        <v>43178</v>
      </c>
      <c r="E17" s="166">
        <v>29</v>
      </c>
    </row>
    <row r="18" spans="1:5" s="13" customFormat="1" ht="15" customHeight="1">
      <c r="A18" s="93"/>
      <c r="B18" s="25"/>
      <c r="C18" s="26"/>
      <c r="D18" s="26"/>
      <c r="E18" s="104"/>
    </row>
    <row r="19" spans="1:5" s="13" customFormat="1">
      <c r="A19" s="95" t="s">
        <v>27</v>
      </c>
      <c r="B19" s="96"/>
      <c r="C19" s="96"/>
      <c r="D19" s="96"/>
      <c r="E19" s="97"/>
    </row>
    <row r="20" spans="1:5" s="13" customFormat="1">
      <c r="A20" s="98"/>
      <c r="B20" s="99"/>
      <c r="C20" s="99"/>
      <c r="D20" s="99"/>
      <c r="E20" s="94"/>
    </row>
    <row r="21" spans="1:5" s="13" customFormat="1" ht="15" customHeight="1">
      <c r="A21" s="100" t="s">
        <v>28</v>
      </c>
      <c r="B21" s="99"/>
      <c r="C21" s="99"/>
      <c r="D21" s="99"/>
      <c r="E21" s="94"/>
    </row>
    <row r="22" spans="1:5" s="13" customFormat="1" ht="15" customHeight="1">
      <c r="A22" s="93" t="s">
        <v>141</v>
      </c>
      <c r="B22" s="25" t="s">
        <v>133</v>
      </c>
      <c r="C22" s="26">
        <v>43105</v>
      </c>
      <c r="D22" s="26">
        <v>43105</v>
      </c>
      <c r="E22" s="87">
        <v>20.5</v>
      </c>
    </row>
    <row r="23" spans="1:5" s="13" customFormat="1" ht="15" customHeight="1">
      <c r="A23" s="93" t="s">
        <v>142</v>
      </c>
      <c r="B23" s="25" t="s">
        <v>133</v>
      </c>
      <c r="C23" s="26">
        <v>43105</v>
      </c>
      <c r="D23" s="26">
        <v>43105</v>
      </c>
      <c r="E23" s="87">
        <v>20.5</v>
      </c>
    </row>
    <row r="24" spans="1:5" s="13" customFormat="1" ht="15" customHeight="1">
      <c r="A24" s="93" t="s">
        <v>143</v>
      </c>
      <c r="B24" s="25" t="s">
        <v>133</v>
      </c>
      <c r="C24" s="26">
        <v>43106</v>
      </c>
      <c r="D24" s="26">
        <v>43106</v>
      </c>
      <c r="E24" s="87">
        <v>20.5</v>
      </c>
    </row>
    <row r="25" spans="1:5" s="13" customFormat="1" ht="15" customHeight="1">
      <c r="A25" s="93" t="s">
        <v>144</v>
      </c>
      <c r="B25" s="25" t="s">
        <v>133</v>
      </c>
      <c r="C25" s="26">
        <v>43106</v>
      </c>
      <c r="D25" s="26">
        <v>43106</v>
      </c>
      <c r="E25" s="87">
        <v>20.5</v>
      </c>
    </row>
    <row r="26" spans="1:5" s="13" customFormat="1" ht="15" customHeight="1">
      <c r="A26" s="93" t="s">
        <v>145</v>
      </c>
      <c r="B26" s="25" t="s">
        <v>133</v>
      </c>
      <c r="C26" s="26">
        <v>43108</v>
      </c>
      <c r="D26" s="26">
        <v>43108</v>
      </c>
      <c r="E26" s="87">
        <v>20.5</v>
      </c>
    </row>
    <row r="27" spans="1:5" s="13" customFormat="1" ht="15" customHeight="1">
      <c r="A27" s="93" t="s">
        <v>146</v>
      </c>
      <c r="B27" s="25" t="s">
        <v>133</v>
      </c>
      <c r="C27" s="26">
        <v>43108</v>
      </c>
      <c r="D27" s="26">
        <v>43108</v>
      </c>
      <c r="E27" s="87">
        <v>20.5</v>
      </c>
    </row>
    <row r="28" spans="1:5" s="13" customFormat="1" ht="15" customHeight="1">
      <c r="A28" s="93" t="s">
        <v>154</v>
      </c>
      <c r="B28" s="25" t="s">
        <v>133</v>
      </c>
      <c r="C28" s="26">
        <v>43140</v>
      </c>
      <c r="D28" s="26">
        <v>43140</v>
      </c>
      <c r="E28" s="87">
        <v>16.399999999999999</v>
      </c>
    </row>
    <row r="29" spans="1:5" s="13" customFormat="1" ht="15" customHeight="1">
      <c r="A29" s="93" t="s">
        <v>155</v>
      </c>
      <c r="B29" s="25" t="s">
        <v>133</v>
      </c>
      <c r="C29" s="26">
        <v>43153</v>
      </c>
      <c r="D29" s="26">
        <v>43153</v>
      </c>
      <c r="E29" s="87">
        <v>16.399999999999999</v>
      </c>
    </row>
    <row r="30" spans="1:5" s="13" customFormat="1" ht="15" customHeight="1">
      <c r="A30" s="93" t="s">
        <v>156</v>
      </c>
      <c r="B30" s="25" t="s">
        <v>133</v>
      </c>
      <c r="C30" s="26">
        <v>43153</v>
      </c>
      <c r="D30" s="26">
        <v>43153</v>
      </c>
      <c r="E30" s="87">
        <v>16.399999999999999</v>
      </c>
    </row>
    <row r="31" spans="1:5" s="13" customFormat="1" ht="15" customHeight="1">
      <c r="A31" s="93" t="s">
        <v>157</v>
      </c>
      <c r="B31" s="25" t="s">
        <v>133</v>
      </c>
      <c r="C31" s="26">
        <v>43154</v>
      </c>
      <c r="D31" s="26">
        <v>43154</v>
      </c>
      <c r="E31" s="87">
        <v>12.4</v>
      </c>
    </row>
    <row r="32" spans="1:5" s="13" customFormat="1" ht="15" customHeight="1">
      <c r="A32" s="93"/>
      <c r="B32" s="99"/>
      <c r="C32" s="99"/>
      <c r="D32" s="99"/>
      <c r="E32" s="94"/>
    </row>
    <row r="33" spans="1:5" s="13" customFormat="1" ht="15" customHeight="1">
      <c r="A33" s="101" t="s">
        <v>29</v>
      </c>
      <c r="B33" s="99"/>
      <c r="C33" s="99"/>
      <c r="D33" s="99"/>
      <c r="E33" s="97"/>
    </row>
    <row r="34" spans="1:5" s="13" customFormat="1" ht="15" customHeight="1">
      <c r="A34" s="86" t="s">
        <v>147</v>
      </c>
      <c r="B34" s="25" t="s">
        <v>133</v>
      </c>
      <c r="C34" s="26">
        <v>43103</v>
      </c>
      <c r="D34" s="26">
        <v>43103</v>
      </c>
      <c r="E34" s="87">
        <v>18.600000000000001</v>
      </c>
    </row>
    <row r="35" spans="1:5" s="13" customFormat="1" ht="15" customHeight="1">
      <c r="A35" s="86" t="s">
        <v>148</v>
      </c>
      <c r="B35" s="25" t="s">
        <v>133</v>
      </c>
      <c r="C35" s="26">
        <v>43104</v>
      </c>
      <c r="D35" s="26">
        <v>43104</v>
      </c>
      <c r="E35" s="87">
        <v>8.6</v>
      </c>
    </row>
    <row r="36" spans="1:5" s="13" customFormat="1" ht="15" customHeight="1">
      <c r="A36" s="86" t="s">
        <v>149</v>
      </c>
      <c r="B36" s="25" t="s">
        <v>133</v>
      </c>
      <c r="C36" s="26">
        <v>43131</v>
      </c>
      <c r="D36" s="26">
        <v>43131</v>
      </c>
      <c r="E36" s="87">
        <v>18.600000000000001</v>
      </c>
    </row>
    <row r="37" spans="1:5" s="13" customFormat="1" ht="15" customHeight="1">
      <c r="A37" s="93" t="s">
        <v>158</v>
      </c>
      <c r="B37" s="99" t="s">
        <v>133</v>
      </c>
      <c r="C37" s="165">
        <v>43152</v>
      </c>
      <c r="D37" s="165">
        <v>43152</v>
      </c>
      <c r="E37" s="87">
        <v>28.8</v>
      </c>
    </row>
    <row r="38" spans="1:5" s="13" customFormat="1" ht="15" customHeight="1">
      <c r="A38" s="167" t="s">
        <v>161</v>
      </c>
      <c r="B38" s="25" t="s">
        <v>133</v>
      </c>
      <c r="C38" s="83">
        <v>43167</v>
      </c>
      <c r="D38" s="83">
        <v>43167</v>
      </c>
      <c r="E38" s="87">
        <v>18.600000000000001</v>
      </c>
    </row>
    <row r="39" spans="1:5" s="13" customFormat="1" ht="15" customHeight="1">
      <c r="A39" s="167" t="s">
        <v>134</v>
      </c>
      <c r="B39" s="25" t="s">
        <v>133</v>
      </c>
      <c r="C39" s="83">
        <v>43175</v>
      </c>
      <c r="D39" s="83">
        <v>43175</v>
      </c>
      <c r="E39" s="87">
        <v>18.600000000000001</v>
      </c>
    </row>
    <row r="40" spans="1:5" s="13" customFormat="1" ht="15" customHeight="1">
      <c r="A40" s="167" t="s">
        <v>162</v>
      </c>
      <c r="B40" s="25" t="s">
        <v>133</v>
      </c>
      <c r="C40" s="83">
        <v>43178</v>
      </c>
      <c r="D40" s="83">
        <v>43178</v>
      </c>
      <c r="E40" s="87">
        <v>12</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H17" sqref="H17"/>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13" t="s">
        <v>118</v>
      </c>
      <c r="H1" s="113"/>
    </row>
    <row r="2" spans="1:8" ht="20.100000000000001" customHeight="1">
      <c r="A2" s="134" t="s">
        <v>39</v>
      </c>
      <c r="B2" s="134"/>
      <c r="C2" s="134"/>
      <c r="D2" s="134"/>
      <c r="E2" s="134"/>
      <c r="F2" s="134"/>
      <c r="G2" s="134"/>
      <c r="H2" s="134"/>
    </row>
    <row r="3" spans="1:8" ht="20.100000000000001" customHeight="1">
      <c r="A3" s="144" t="s">
        <v>38</v>
      </c>
      <c r="B3" s="144"/>
      <c r="C3" s="144"/>
      <c r="D3" s="144"/>
      <c r="E3" s="144"/>
      <c r="F3" s="91" t="str">
        <f>+'2)'!C3</f>
        <v>I квартал</v>
      </c>
      <c r="G3" s="48" t="str">
        <f>+'2)'!D3</f>
        <v>2018 г.</v>
      </c>
      <c r="H3" s="47"/>
    </row>
    <row r="4" spans="1:8" ht="12" customHeight="1">
      <c r="A4" s="47"/>
      <c r="B4" s="47"/>
      <c r="C4" s="47"/>
      <c r="D4" s="47"/>
      <c r="E4" s="47"/>
      <c r="F4" s="47"/>
      <c r="G4" s="47"/>
      <c r="H4" s="47"/>
    </row>
    <row r="5" spans="1:8">
      <c r="A5" s="135" t="s">
        <v>3</v>
      </c>
      <c r="B5" s="135"/>
      <c r="C5" s="135"/>
      <c r="D5" s="135"/>
      <c r="E5" s="135"/>
      <c r="F5" s="135"/>
      <c r="G5" s="135"/>
      <c r="H5" s="135"/>
    </row>
    <row r="6" spans="1:8" ht="90" customHeight="1">
      <c r="A6" s="136" t="s">
        <v>4</v>
      </c>
      <c r="B6" s="136" t="s">
        <v>5</v>
      </c>
      <c r="C6" s="136" t="s">
        <v>6</v>
      </c>
      <c r="D6" s="138" t="s">
        <v>7</v>
      </c>
      <c r="E6" s="139"/>
      <c r="F6" s="140" t="s">
        <v>8</v>
      </c>
      <c r="G6" s="141"/>
      <c r="H6" s="142" t="s">
        <v>9</v>
      </c>
    </row>
    <row r="7" spans="1:8" ht="75.75" customHeight="1">
      <c r="A7" s="137"/>
      <c r="B7" s="137"/>
      <c r="C7" s="137"/>
      <c r="D7" s="49" t="s">
        <v>10</v>
      </c>
      <c r="E7" s="49" t="s">
        <v>11</v>
      </c>
      <c r="F7" s="50" t="s">
        <v>12</v>
      </c>
      <c r="G7" s="50" t="s">
        <v>13</v>
      </c>
      <c r="H7" s="143"/>
    </row>
    <row r="8" spans="1:8" ht="20.100000000000001" customHeight="1">
      <c r="A8" s="51">
        <v>1</v>
      </c>
      <c r="B8" s="51" t="s">
        <v>124</v>
      </c>
      <c r="C8" s="51" t="s">
        <v>14</v>
      </c>
      <c r="D8" s="51">
        <v>10</v>
      </c>
      <c r="E8" s="52">
        <v>10</v>
      </c>
      <c r="F8" s="53">
        <v>10.3</v>
      </c>
      <c r="G8" s="53">
        <v>10.3</v>
      </c>
      <c r="H8" s="53">
        <v>10.3</v>
      </c>
    </row>
    <row r="9" spans="1:8" ht="20.100000000000001" customHeight="1">
      <c r="A9" s="51">
        <v>2</v>
      </c>
      <c r="B9" s="51" t="s">
        <v>121</v>
      </c>
      <c r="C9" s="51" t="s">
        <v>15</v>
      </c>
      <c r="D9" s="51">
        <v>31.5</v>
      </c>
      <c r="E9" s="54">
        <v>40</v>
      </c>
      <c r="F9" s="53">
        <v>58</v>
      </c>
      <c r="G9" s="53">
        <v>58</v>
      </c>
      <c r="H9" s="53">
        <v>58</v>
      </c>
    </row>
    <row r="10" spans="1:8" ht="20.100000000000001" customHeight="1">
      <c r="A10" s="51">
        <v>3</v>
      </c>
      <c r="B10" s="51" t="s">
        <v>122</v>
      </c>
      <c r="C10" s="51" t="s">
        <v>16</v>
      </c>
      <c r="D10" s="51">
        <v>80</v>
      </c>
      <c r="E10" s="54">
        <v>63</v>
      </c>
      <c r="F10" s="53">
        <v>109.5</v>
      </c>
      <c r="G10" s="53">
        <v>109.5</v>
      </c>
      <c r="H10" s="53">
        <v>109.5</v>
      </c>
    </row>
    <row r="11" spans="1:8">
      <c r="A11" s="55"/>
      <c r="B11" s="55"/>
      <c r="C11" s="55"/>
      <c r="D11" s="55"/>
      <c r="E11" s="56">
        <f>SUM(D8:E10)</f>
        <v>234.5</v>
      </c>
      <c r="F11" s="57">
        <f>SUM(F8:F10)</f>
        <v>177.8</v>
      </c>
      <c r="G11" s="55"/>
      <c r="H11" s="55"/>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0" zoomScaleNormal="100" zoomScaleSheetLayoutView="100" workbookViewId="0"/>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13" t="s">
        <v>118</v>
      </c>
      <c r="L1" s="113"/>
    </row>
    <row r="2" spans="1:12" ht="19.5" customHeight="1">
      <c r="A2" s="150" t="s">
        <v>115</v>
      </c>
      <c r="B2" s="150"/>
      <c r="C2" s="150"/>
      <c r="D2" s="150"/>
      <c r="E2" s="150"/>
      <c r="F2" s="150"/>
      <c r="G2" s="150"/>
      <c r="H2" s="150"/>
      <c r="I2" s="150"/>
      <c r="J2" s="150"/>
      <c r="K2" s="150"/>
      <c r="L2" s="150"/>
    </row>
    <row r="3" spans="1:12" ht="15" customHeight="1">
      <c r="A3" s="145"/>
      <c r="B3" s="145"/>
      <c r="C3" s="145"/>
      <c r="D3" s="145"/>
      <c r="E3" s="145"/>
      <c r="F3" s="145"/>
      <c r="G3" s="145"/>
      <c r="H3" s="145"/>
      <c r="I3" s="145"/>
      <c r="J3" s="145"/>
      <c r="K3" s="145"/>
      <c r="L3" s="145"/>
    </row>
    <row r="4" spans="1:12" ht="15" customHeight="1">
      <c r="A4" s="151" t="s">
        <v>30</v>
      </c>
      <c r="B4" s="151"/>
      <c r="C4" s="151"/>
      <c r="D4" s="151"/>
      <c r="E4" s="151"/>
      <c r="F4" s="151"/>
      <c r="G4" s="151"/>
      <c r="H4" s="151"/>
      <c r="I4" s="151"/>
      <c r="J4" s="151"/>
      <c r="K4" s="151"/>
      <c r="L4" s="151"/>
    </row>
    <row r="5" spans="1:12" s="44" customFormat="1" ht="15" customHeight="1">
      <c r="A5" s="152" t="s">
        <v>58</v>
      </c>
      <c r="B5" s="152"/>
      <c r="C5" s="152"/>
      <c r="D5" s="152"/>
      <c r="E5" s="152"/>
      <c r="F5" s="152"/>
      <c r="G5" s="152"/>
      <c r="H5" s="152"/>
      <c r="I5" s="152"/>
      <c r="J5" s="152"/>
      <c r="K5" s="152"/>
      <c r="L5" s="152"/>
    </row>
    <row r="6" spans="1:12" ht="96" customHeight="1">
      <c r="A6" s="153" t="s">
        <v>59</v>
      </c>
      <c r="B6" s="153"/>
      <c r="C6" s="153"/>
      <c r="D6" s="153"/>
      <c r="E6" s="153"/>
      <c r="F6" s="153"/>
      <c r="G6" s="153"/>
      <c r="H6" s="153"/>
      <c r="I6" s="153"/>
      <c r="J6" s="153"/>
      <c r="K6" s="153"/>
      <c r="L6" s="153"/>
    </row>
    <row r="7" spans="1:12" ht="30" customHeight="1">
      <c r="A7" s="153" t="s">
        <v>60</v>
      </c>
      <c r="B7" s="153"/>
      <c r="C7" s="153"/>
      <c r="D7" s="153"/>
      <c r="E7" s="153"/>
      <c r="F7" s="153"/>
      <c r="G7" s="153"/>
      <c r="H7" s="153"/>
      <c r="I7" s="153"/>
      <c r="J7" s="153"/>
      <c r="K7" s="153"/>
      <c r="L7" s="153"/>
    </row>
    <row r="8" spans="1:12" ht="30" customHeight="1">
      <c r="A8" s="153" t="s">
        <v>67</v>
      </c>
      <c r="B8" s="153"/>
      <c r="C8" s="153"/>
      <c r="D8" s="153"/>
      <c r="E8" s="153"/>
      <c r="F8" s="153"/>
      <c r="G8" s="153"/>
      <c r="H8" s="153"/>
      <c r="I8" s="153"/>
      <c r="J8" s="153"/>
      <c r="K8" s="153"/>
      <c r="L8" s="153"/>
    </row>
    <row r="9" spans="1:12" ht="15" customHeight="1">
      <c r="A9" s="58"/>
      <c r="B9" s="59"/>
      <c r="C9" s="59"/>
      <c r="D9" s="59"/>
      <c r="E9" s="59"/>
      <c r="F9" s="59"/>
      <c r="G9" s="59"/>
      <c r="H9" s="59"/>
      <c r="I9" s="59"/>
      <c r="J9" s="59"/>
      <c r="K9" s="59"/>
      <c r="L9" s="59"/>
    </row>
    <row r="10" spans="1:12" ht="15" customHeight="1">
      <c r="A10" s="151" t="s">
        <v>31</v>
      </c>
      <c r="B10" s="151"/>
      <c r="C10" s="151"/>
      <c r="D10" s="151"/>
      <c r="E10" s="151"/>
      <c r="F10" s="151"/>
      <c r="G10" s="151"/>
      <c r="H10" s="151"/>
      <c r="I10" s="151"/>
      <c r="J10" s="151"/>
      <c r="K10" s="151"/>
      <c r="L10" s="151"/>
    </row>
    <row r="11" spans="1:12" ht="64.5" customHeight="1">
      <c r="A11" s="146" t="s">
        <v>52</v>
      </c>
      <c r="B11" s="146"/>
      <c r="C11" s="146"/>
      <c r="D11" s="146"/>
      <c r="E11" s="146"/>
      <c r="F11" s="146"/>
      <c r="G11" s="146"/>
      <c r="H11" s="146"/>
      <c r="I11" s="146"/>
      <c r="J11" s="146"/>
      <c r="K11" s="146"/>
      <c r="L11" s="146"/>
    </row>
    <row r="12" spans="1:12" ht="45.75" customHeight="1">
      <c r="A12" s="146" t="s">
        <v>32</v>
      </c>
      <c r="B12" s="146"/>
      <c r="C12" s="146"/>
      <c r="D12" s="146"/>
      <c r="E12" s="146"/>
      <c r="F12" s="146"/>
      <c r="G12" s="146"/>
      <c r="H12" s="146"/>
      <c r="I12" s="146"/>
      <c r="J12" s="146"/>
      <c r="K12" s="146"/>
      <c r="L12" s="146"/>
    </row>
    <row r="13" spans="1:12" ht="18" customHeight="1">
      <c r="A13" s="149" t="s">
        <v>53</v>
      </c>
      <c r="B13" s="149"/>
      <c r="C13" s="149"/>
      <c r="D13" s="149"/>
      <c r="E13" s="149"/>
      <c r="F13" s="149"/>
      <c r="G13" s="149"/>
      <c r="H13" s="149"/>
      <c r="I13" s="149"/>
      <c r="J13" s="149"/>
      <c r="K13" s="149"/>
      <c r="L13" s="149"/>
    </row>
    <row r="14" spans="1:12" ht="48.75" customHeight="1">
      <c r="A14" s="146" t="s">
        <v>54</v>
      </c>
      <c r="B14" s="146"/>
      <c r="C14" s="146"/>
      <c r="D14" s="146"/>
      <c r="E14" s="146"/>
      <c r="F14" s="146"/>
      <c r="G14" s="146"/>
      <c r="H14" s="146"/>
      <c r="I14" s="146"/>
      <c r="J14" s="146"/>
      <c r="K14" s="146"/>
      <c r="L14" s="146"/>
    </row>
    <row r="15" spans="1:12" ht="45" customHeight="1">
      <c r="A15" s="146" t="s">
        <v>55</v>
      </c>
      <c r="B15" s="146"/>
      <c r="C15" s="146"/>
      <c r="D15" s="146"/>
      <c r="E15" s="146"/>
      <c r="F15" s="146"/>
      <c r="G15" s="146"/>
      <c r="H15" s="146"/>
      <c r="I15" s="146"/>
      <c r="J15" s="146"/>
      <c r="K15" s="146"/>
      <c r="L15" s="146"/>
    </row>
    <row r="16" spans="1:12">
      <c r="A16" s="146" t="s">
        <v>56</v>
      </c>
      <c r="B16" s="146"/>
      <c r="C16" s="146"/>
      <c r="D16" s="146"/>
      <c r="E16" s="146"/>
      <c r="F16" s="146"/>
      <c r="G16" s="146"/>
      <c r="H16" s="146"/>
      <c r="I16" s="146"/>
      <c r="J16" s="146"/>
      <c r="K16" s="146"/>
      <c r="L16" s="146"/>
    </row>
    <row r="17" spans="1:13" ht="62.25" customHeight="1">
      <c r="A17" s="147" t="s">
        <v>68</v>
      </c>
      <c r="B17" s="146"/>
      <c r="C17" s="146"/>
      <c r="D17" s="146"/>
      <c r="E17" s="146"/>
      <c r="F17" s="146"/>
      <c r="G17" s="146"/>
      <c r="H17" s="146"/>
      <c r="I17" s="146"/>
      <c r="J17" s="146"/>
      <c r="K17" s="146"/>
      <c r="L17" s="146"/>
    </row>
    <row r="18" spans="1:13" ht="33" customHeight="1">
      <c r="A18" s="146" t="s">
        <v>57</v>
      </c>
      <c r="B18" s="146"/>
      <c r="C18" s="146"/>
      <c r="D18" s="146"/>
      <c r="E18" s="146"/>
      <c r="F18" s="146"/>
      <c r="G18" s="146"/>
      <c r="H18" s="146"/>
      <c r="I18" s="146"/>
      <c r="J18" s="146"/>
      <c r="K18" s="146"/>
      <c r="L18" s="146"/>
    </row>
    <row r="19" spans="1:13" ht="46.5" customHeight="1">
      <c r="A19" s="146" t="s">
        <v>69</v>
      </c>
      <c r="B19" s="146"/>
      <c r="C19" s="146"/>
      <c r="D19" s="146"/>
      <c r="E19" s="146"/>
      <c r="F19" s="146"/>
      <c r="G19" s="146"/>
      <c r="H19" s="146"/>
      <c r="I19" s="146"/>
      <c r="J19" s="146"/>
      <c r="K19" s="146"/>
      <c r="L19" s="146"/>
    </row>
    <row r="20" spans="1:13" ht="15" customHeight="1">
      <c r="A20" s="145"/>
      <c r="B20" s="145"/>
      <c r="C20" s="145"/>
      <c r="D20" s="145"/>
      <c r="E20" s="145"/>
      <c r="F20" s="145"/>
      <c r="G20" s="145"/>
      <c r="H20" s="145"/>
      <c r="I20" s="145"/>
      <c r="J20" s="145"/>
      <c r="K20" s="145"/>
      <c r="L20" s="145"/>
    </row>
    <row r="21" spans="1:13" ht="30" customHeight="1">
      <c r="A21" s="148" t="s">
        <v>127</v>
      </c>
      <c r="B21" s="148"/>
      <c r="C21" s="148"/>
      <c r="D21" s="148"/>
      <c r="E21" s="148"/>
      <c r="F21" s="148"/>
      <c r="G21" s="148"/>
      <c r="H21" s="148"/>
      <c r="I21" s="148"/>
      <c r="J21" s="148"/>
      <c r="K21" s="148"/>
      <c r="L21" s="85" t="s">
        <v>125</v>
      </c>
      <c r="M21" s="85"/>
    </row>
    <row r="23" spans="1:13" ht="30" customHeight="1">
      <c r="A23" s="148" t="s">
        <v>128</v>
      </c>
      <c r="B23" s="148"/>
      <c r="C23" s="148"/>
      <c r="D23" s="148"/>
      <c r="E23" s="148"/>
      <c r="F23" s="148"/>
      <c r="G23" s="148"/>
      <c r="H23" s="148"/>
      <c r="I23" s="148"/>
      <c r="J23" s="148"/>
      <c r="K23" s="148"/>
      <c r="L23" s="85" t="s">
        <v>125</v>
      </c>
      <c r="M23" s="85"/>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Normal="100" zoomScaleSheetLayoutView="100" workbookViewId="0">
      <selection activeCell="D12" sqref="D12:E12"/>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13" t="s">
        <v>118</v>
      </c>
      <c r="E1" s="113"/>
    </row>
    <row r="2" spans="1:8" ht="15" customHeight="1">
      <c r="A2" s="134" t="s">
        <v>41</v>
      </c>
      <c r="B2" s="134"/>
      <c r="C2" s="134"/>
      <c r="D2" s="134"/>
      <c r="E2" s="134"/>
      <c r="F2" s="60"/>
      <c r="G2" s="60"/>
      <c r="H2" s="60"/>
    </row>
    <row r="3" spans="1:8" ht="15" customHeight="1">
      <c r="A3" s="144" t="s">
        <v>40</v>
      </c>
      <c r="B3" s="144"/>
      <c r="C3" s="144"/>
      <c r="D3" s="91" t="str">
        <f>+'3)'!F3</f>
        <v>I квартал</v>
      </c>
      <c r="E3" s="48" t="str">
        <f>+'3)'!G3</f>
        <v>2018 г.</v>
      </c>
      <c r="F3" s="60"/>
      <c r="G3" s="60"/>
      <c r="H3" s="60"/>
    </row>
    <row r="4" spans="1:8" ht="9.75" customHeight="1">
      <c r="A4" s="46"/>
      <c r="B4" s="46"/>
      <c r="C4" s="46"/>
      <c r="D4" s="80"/>
      <c r="E4" s="48"/>
      <c r="F4" s="60"/>
      <c r="G4" s="60"/>
      <c r="H4" s="60"/>
    </row>
    <row r="5" spans="1:8" ht="16.5" customHeight="1">
      <c r="A5" s="136" t="s">
        <v>4</v>
      </c>
      <c r="B5" s="136" t="s">
        <v>5</v>
      </c>
      <c r="C5" s="136" t="s">
        <v>25</v>
      </c>
      <c r="D5" s="157" t="s">
        <v>35</v>
      </c>
      <c r="E5" s="157"/>
    </row>
    <row r="6" spans="1:8" ht="18" customHeight="1">
      <c r="A6" s="137"/>
      <c r="B6" s="137"/>
      <c r="C6" s="137"/>
      <c r="D6" s="157"/>
      <c r="E6" s="157"/>
    </row>
    <row r="7" spans="1:8">
      <c r="A7" s="61">
        <v>1</v>
      </c>
      <c r="B7" s="62" t="s">
        <v>46</v>
      </c>
      <c r="C7" s="63">
        <f>+C8+C9+C10</f>
        <v>0</v>
      </c>
      <c r="D7" s="155"/>
      <c r="E7" s="155"/>
    </row>
    <row r="8" spans="1:8">
      <c r="A8" s="64" t="s">
        <v>48</v>
      </c>
      <c r="B8" s="65" t="s">
        <v>73</v>
      </c>
      <c r="C8" s="66">
        <v>0</v>
      </c>
      <c r="D8" s="154"/>
      <c r="E8" s="154"/>
    </row>
    <row r="9" spans="1:8" ht="15" customHeight="1">
      <c r="A9" s="64" t="s">
        <v>49</v>
      </c>
      <c r="B9" s="65" t="s">
        <v>51</v>
      </c>
      <c r="C9" s="66">
        <v>0</v>
      </c>
      <c r="D9" s="154"/>
      <c r="E9" s="154"/>
    </row>
    <row r="10" spans="1:8" ht="33" customHeight="1">
      <c r="A10" s="64" t="s">
        <v>50</v>
      </c>
      <c r="B10" s="65" t="s">
        <v>47</v>
      </c>
      <c r="C10" s="66">
        <v>0</v>
      </c>
      <c r="D10" s="154"/>
      <c r="E10" s="154"/>
    </row>
    <row r="11" spans="1:8">
      <c r="A11" s="61">
        <v>2</v>
      </c>
      <c r="B11" s="62" t="s">
        <v>92</v>
      </c>
      <c r="C11" s="63">
        <f>+C12+C13+C14</f>
        <v>0</v>
      </c>
      <c r="D11" s="155"/>
      <c r="E11" s="155"/>
    </row>
    <row r="12" spans="1:8">
      <c r="A12" s="64" t="s">
        <v>70</v>
      </c>
      <c r="B12" s="65" t="s">
        <v>73</v>
      </c>
      <c r="C12" s="66">
        <v>0</v>
      </c>
      <c r="D12" s="154"/>
      <c r="E12" s="154"/>
    </row>
    <row r="13" spans="1:8" ht="15" customHeight="1">
      <c r="A13" s="64" t="s">
        <v>71</v>
      </c>
      <c r="B13" s="65" t="s">
        <v>51</v>
      </c>
      <c r="C13" s="66">
        <v>0</v>
      </c>
      <c r="D13" s="154"/>
      <c r="E13" s="154"/>
    </row>
    <row r="14" spans="1:8" ht="30" customHeight="1">
      <c r="A14" s="64" t="s">
        <v>72</v>
      </c>
      <c r="B14" s="65" t="s">
        <v>47</v>
      </c>
      <c r="C14" s="66">
        <v>0</v>
      </c>
      <c r="D14" s="154"/>
      <c r="E14" s="154"/>
    </row>
    <row r="15" spans="1:8">
      <c r="A15" s="61">
        <v>3</v>
      </c>
      <c r="B15" s="62" t="s">
        <v>87</v>
      </c>
      <c r="C15" s="63">
        <f>+C16+C17+C18</f>
        <v>0</v>
      </c>
      <c r="D15" s="155"/>
      <c r="E15" s="155"/>
    </row>
    <row r="16" spans="1:8" ht="33" customHeight="1">
      <c r="A16" s="64" t="s">
        <v>74</v>
      </c>
      <c r="B16" s="65" t="s">
        <v>73</v>
      </c>
      <c r="C16" s="66">
        <v>0</v>
      </c>
      <c r="D16" s="154"/>
      <c r="E16" s="154"/>
    </row>
    <row r="17" spans="1:5" ht="45.75" customHeight="1">
      <c r="A17" s="64" t="s">
        <v>75</v>
      </c>
      <c r="B17" s="65" t="s">
        <v>51</v>
      </c>
      <c r="C17" s="66">
        <v>0</v>
      </c>
      <c r="D17" s="154"/>
      <c r="E17" s="154"/>
    </row>
    <row r="18" spans="1:5" ht="32.25" customHeight="1">
      <c r="A18" s="64" t="s">
        <v>76</v>
      </c>
      <c r="B18" s="65" t="s">
        <v>47</v>
      </c>
      <c r="C18" s="66">
        <v>0</v>
      </c>
      <c r="D18" s="154"/>
      <c r="E18" s="154"/>
    </row>
    <row r="19" spans="1:5" s="44" customFormat="1">
      <c r="A19" s="61">
        <v>4</v>
      </c>
      <c r="B19" s="62" t="s">
        <v>78</v>
      </c>
      <c r="C19" s="63">
        <f>+C20+C21+C22</f>
        <v>0</v>
      </c>
      <c r="D19" s="155"/>
      <c r="E19" s="155"/>
    </row>
    <row r="20" spans="1:5" ht="15" customHeight="1">
      <c r="A20" s="64" t="s">
        <v>93</v>
      </c>
      <c r="B20" s="65" t="s">
        <v>73</v>
      </c>
      <c r="C20" s="66">
        <v>0</v>
      </c>
      <c r="D20" s="154"/>
      <c r="E20" s="154"/>
    </row>
    <row r="21" spans="1:5" ht="15" customHeight="1">
      <c r="A21" s="64" t="s">
        <v>94</v>
      </c>
      <c r="B21" s="65" t="s">
        <v>51</v>
      </c>
      <c r="C21" s="66">
        <v>0</v>
      </c>
      <c r="D21" s="154"/>
      <c r="E21" s="154"/>
    </row>
    <row r="22" spans="1:5" ht="31.5" customHeight="1">
      <c r="A22" s="64" t="s">
        <v>95</v>
      </c>
      <c r="B22" s="65" t="s">
        <v>47</v>
      </c>
      <c r="C22" s="66">
        <v>0</v>
      </c>
      <c r="D22" s="154"/>
      <c r="E22" s="154"/>
    </row>
    <row r="23" spans="1:5" s="44" customFormat="1">
      <c r="A23" s="61">
        <v>5</v>
      </c>
      <c r="B23" s="62" t="s">
        <v>77</v>
      </c>
      <c r="C23" s="63">
        <f>+C24+C25+C26</f>
        <v>0</v>
      </c>
      <c r="D23" s="155"/>
      <c r="E23" s="155"/>
    </row>
    <row r="24" spans="1:5" ht="15" customHeight="1">
      <c r="A24" s="64" t="s">
        <v>96</v>
      </c>
      <c r="B24" s="65" t="s">
        <v>73</v>
      </c>
      <c r="C24" s="66">
        <v>0</v>
      </c>
      <c r="D24" s="154"/>
      <c r="E24" s="154"/>
    </row>
    <row r="25" spans="1:5" ht="15" customHeight="1">
      <c r="A25" s="64" t="s">
        <v>97</v>
      </c>
      <c r="B25" s="65" t="s">
        <v>51</v>
      </c>
      <c r="C25" s="66">
        <v>0</v>
      </c>
      <c r="D25" s="154"/>
      <c r="E25" s="154"/>
    </row>
    <row r="26" spans="1:5" ht="32.25" customHeight="1">
      <c r="A26" s="64" t="s">
        <v>98</v>
      </c>
      <c r="B26" s="65" t="s">
        <v>47</v>
      </c>
      <c r="C26" s="66">
        <v>0</v>
      </c>
      <c r="D26" s="158"/>
      <c r="E26" s="159"/>
    </row>
    <row r="27" spans="1:5" s="67" customFormat="1">
      <c r="A27" s="156" t="s">
        <v>119</v>
      </c>
      <c r="B27" s="156"/>
      <c r="C27" s="156"/>
      <c r="D27" s="156"/>
      <c r="E27" s="156"/>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8"/>
  <sheetViews>
    <sheetView showGridLines="0" view="pageBreakPreview" zoomScaleNormal="100" zoomScaleSheetLayoutView="100" workbookViewId="0">
      <selection activeCell="B21" sqref="B21"/>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13" t="s">
        <v>118</v>
      </c>
      <c r="F1" s="113"/>
    </row>
    <row r="2" spans="1:10" s="16" customFormat="1" ht="20.100000000000001" customHeight="1">
      <c r="A2" s="162" t="s">
        <v>44</v>
      </c>
      <c r="B2" s="162"/>
      <c r="C2" s="162"/>
      <c r="D2" s="162"/>
      <c r="E2" s="162"/>
      <c r="F2" s="162"/>
    </row>
    <row r="3" spans="1:10" s="16" customFormat="1" ht="20.100000000000001" customHeight="1">
      <c r="A3" s="74" t="s">
        <v>45</v>
      </c>
      <c r="B3" s="92" t="str">
        <f>+'5)'!D3</f>
        <v>I квартал</v>
      </c>
      <c r="C3" s="75" t="str">
        <f>+'5)'!$E$3</f>
        <v>2018 г.</v>
      </c>
      <c r="D3" s="76" t="s">
        <v>62</v>
      </c>
      <c r="E3" s="78"/>
      <c r="J3" s="78" t="s">
        <v>62</v>
      </c>
    </row>
    <row r="4" spans="1:10" ht="18" customHeight="1"/>
    <row r="5" spans="1:10" ht="20.100000000000001" customHeight="1">
      <c r="A5" s="68" t="s">
        <v>103</v>
      </c>
      <c r="B5" s="161" t="s">
        <v>65</v>
      </c>
      <c r="C5" s="161" t="s">
        <v>88</v>
      </c>
      <c r="D5" s="161" t="s">
        <v>61</v>
      </c>
      <c r="E5" s="160" t="s">
        <v>130</v>
      </c>
      <c r="F5" s="160" t="s">
        <v>131</v>
      </c>
    </row>
    <row r="6" spans="1:10" ht="20.100000000000001" customHeight="1">
      <c r="A6" s="68" t="s">
        <v>42</v>
      </c>
      <c r="B6" s="161"/>
      <c r="C6" s="161"/>
      <c r="D6" s="161"/>
      <c r="E6" s="161"/>
      <c r="F6" s="161"/>
    </row>
    <row r="7" spans="1:10" ht="20.100000000000001" customHeight="1">
      <c r="A7" s="68" t="s">
        <v>101</v>
      </c>
      <c r="B7" s="161"/>
      <c r="C7" s="161"/>
      <c r="D7" s="161"/>
      <c r="E7" s="161"/>
      <c r="F7" s="161"/>
    </row>
    <row r="8" spans="1:10" ht="20.100000000000001" customHeight="1">
      <c r="A8" s="82" t="s">
        <v>104</v>
      </c>
      <c r="B8" s="69"/>
      <c r="C8" s="70"/>
      <c r="D8" s="71"/>
      <c r="E8" s="71"/>
      <c r="F8" s="71"/>
    </row>
    <row r="9" spans="1:10" ht="20.100000000000001" customHeight="1">
      <c r="A9" s="77" t="s">
        <v>43</v>
      </c>
      <c r="B9" s="69"/>
      <c r="C9" s="70"/>
      <c r="D9" s="71"/>
      <c r="E9" s="71"/>
      <c r="F9" s="71"/>
    </row>
    <row r="10" spans="1:10" ht="20.100000000000001" customHeight="1">
      <c r="A10" s="72" t="str">
        <f>CONCATENATE(B3,D3,C3)</f>
        <v>I квартал_2018 г.</v>
      </c>
      <c r="B10" s="84">
        <v>507666</v>
      </c>
      <c r="C10" s="73">
        <f>+D10/B10</f>
        <v>1.9534700767827669</v>
      </c>
      <c r="D10" s="84">
        <v>991710.34000000008</v>
      </c>
      <c r="E10" s="84">
        <v>178507.85</v>
      </c>
      <c r="F10" s="84">
        <f>+E10+D10</f>
        <v>1170218.1900000002</v>
      </c>
    </row>
    <row r="12" spans="1:10" ht="17.25" customHeight="1">
      <c r="A12" s="163" t="s">
        <v>100</v>
      </c>
      <c r="B12" s="163"/>
      <c r="C12" s="163"/>
      <c r="D12" s="163"/>
      <c r="E12" s="163"/>
      <c r="F12" s="163"/>
    </row>
    <row r="15" spans="1:10" ht="15" customHeight="1"/>
    <row r="16" spans="1:10" ht="15" customHeight="1">
      <c r="E16" s="16"/>
      <c r="F16" s="16"/>
    </row>
    <row r="17" ht="15" customHeight="1"/>
    <row r="18" ht="15" customHeight="1"/>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X/5PbLBDJqU620P4vK3IIpzmwgTHhPLvLxONwNXpJM4=</DigestValue>
    </Reference>
    <Reference URI="#idOfficeObject" Type="http://www.w3.org/2000/09/xmldsig#Object">
      <DigestMethod Algorithm="urn:ietf:params:xml:ns:cpxmlsec:algorithms:gostr3411"/>
      <DigestValue>ffNXqOgK41MWG7Cpm3zGO/cuLkcMHEZ/dbGcLaEEGpY=</DigestValue>
    </Reference>
    <Reference URI="#idValidSigLnImg" Type="http://www.w3.org/2000/09/xmldsig#Object">
      <DigestMethod Algorithm="urn:ietf:params:xml:ns:cpxmlsec:algorithms:gostr3411"/>
      <DigestValue>Jap92f1O850OrvLd7i322ZDeWSbHapHwARkZMVfo050=</DigestValue>
    </Reference>
    <Reference URI="#idInvalidSigLnImg" Type="http://www.w3.org/2000/09/xmldsig#Object">
      <DigestMethod Algorithm="urn:ietf:params:xml:ns:cpxmlsec:algorithms:gostr3411"/>
      <DigestValue>LPf56ZzUmQhWz7G51PJCQuGPh00sntK+sMKwj9Y1HHo=</DigestValue>
    </Reference>
  </SignedInfo>
  <SignatureValue>a5UJ7Bizmki6y59p+iw5+NXrYK9Wjm2LKNPRWw42aZgMu/sitTjw08FZbWdIVeu0
ZJ26QeglBwZmVKh711XQNg==</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NTohLHQL2ccVV+HdMAiJ6RLRzuI=</DigestValue>
      </Reference>
      <Reference URI="/xl/calcChain.xml?ContentType=application/vnd.openxmlformats-officedocument.spreadsheetml.calcChain+xml">
        <DigestMethod Algorithm="http://www.w3.org/2000/09/xmldsig#sha1"/>
        <DigestValue>QXnpYj7lCxFMV9LZ2po5KoltB5o=</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VsKnQK0qzUeH2CFrdE7C0M8TSe4=</DigestValue>
      </Reference>
      <Reference URI="/xl/media/image1.emf?ContentType=image/x-emf">
        <DigestMethod Algorithm="http://www.w3.org/2000/09/xmldsig#sha1"/>
        <DigestValue>tVMC1OEN2XXxgWCam/asyHrls3s=</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AMAcXOkcpcIT5rKCYgUTrb4XiKE=</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sharedStrings.xml?ContentType=application/vnd.openxmlformats-officedocument.spreadsheetml.sharedStrings+xml">
        <DigestMethod Algorithm="http://www.w3.org/2000/09/xmldsig#sha1"/>
        <DigestValue>XYCEwDYdzroXEny4QQuLd4vF9ac=</DigestValue>
      </Reference>
      <Reference URI="/xl/styles.xml?ContentType=application/vnd.openxmlformats-officedocument.spreadsheetml.styles+xml">
        <DigestMethod Algorithm="http://www.w3.org/2000/09/xmldsig#sha1"/>
        <DigestValue>Vt5avZ9vqnU3JM4ugF0o6lOy/iw=</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TSh7zguV1byG7fbNaF6XNqFEjcw=</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ewndu4Cjnx7p9tfFAbH2Zt9TYBI=</DigestValue>
      </Reference>
      <Reference URI="/xl/worksheets/sheet2.xml?ContentType=application/vnd.openxmlformats-officedocument.spreadsheetml.worksheet+xml">
        <DigestMethod Algorithm="http://www.w3.org/2000/09/xmldsig#sha1"/>
        <DigestValue>SgB2+erN7VuHOZ0V8nWZZdysng4=</DigestValue>
      </Reference>
      <Reference URI="/xl/worksheets/sheet3.xml?ContentType=application/vnd.openxmlformats-officedocument.spreadsheetml.worksheet+xml">
        <DigestMethod Algorithm="http://www.w3.org/2000/09/xmldsig#sha1"/>
        <DigestValue>DwlRC0NkatPj9zi2hO6LSkw5CCw=</DigestValue>
      </Reference>
      <Reference URI="/xl/worksheets/sheet4.xml?ContentType=application/vnd.openxmlformats-officedocument.spreadsheetml.worksheet+xml">
        <DigestMethod Algorithm="http://www.w3.org/2000/09/xmldsig#sha1"/>
        <DigestValue>dfHwsaJECtkUm63eb3YrWZnaMtE=</DigestValue>
      </Reference>
      <Reference URI="/xl/worksheets/sheet5.xml?ContentType=application/vnd.openxmlformats-officedocument.spreadsheetml.worksheet+xml">
        <DigestMethod Algorithm="http://www.w3.org/2000/09/xmldsig#sha1"/>
        <DigestValue>svFXOuA6BXOqFHhrK5DGRCocvPA=</DigestValue>
      </Reference>
      <Reference URI="/xl/worksheets/sheet6.xml?ContentType=application/vnd.openxmlformats-officedocument.spreadsheetml.worksheet+xml">
        <DigestMethod Algorithm="http://www.w3.org/2000/09/xmldsig#sha1"/>
        <DigestValue>AWRixiY9gucxRnJTbMWnYBzhsrs=</DigestValue>
      </Reference>
      <Reference URI="/xl/worksheets/sheet7.xml?ContentType=application/vnd.openxmlformats-officedocument.spreadsheetml.worksheet+xml">
        <DigestMethod Algorithm="http://www.w3.org/2000/09/xmldsig#sha1"/>
        <DigestValue>TD1nYw23QGM4sbYYAKId0zX/Oqc=</DigestValue>
      </Reference>
    </Manifest>
    <SignatureProperties>
      <SignatureProperty Id="idSignatureTime" Target="#idPackageSignature">
        <mdssi:SignatureTime>
          <mdssi:Format>YYYY-MM-DDThh:mm:ssTZD</mdssi:Format>
          <mdssi:Value>2018-04-11T03:17:02Z</mdssi:Value>
        </mdssi:SignatureTime>
      </SignatureProperty>
    </SignatureProperties>
  </Object>
  <Object Id="idOfficeObject">
    <SignatureProperties>
      <SignatureProperty Id="idOfficeV1Details" Target="#idPackageSignature">
        <SignatureInfoV1 xmlns="http://schemas.microsoft.com/office/2006/digsig">
          <SetupID>{58BBC8B3-7FD9-4E6C-988C-B8AE88015367}</SetupID>
          <SignatureText/>
          <SignatureImage>AQAAAGwAAAAAAAAAAAAAAGgAAABSAAAAAAAAAAAAAAB1DgAAbwsAACBFTUYAAAEAmGYAAAwAAAABAAAAAAAAAAAAAAAAAAAAgAcAADgEAAClAgAAfQEAAAAAAAAAAAAAAAAAANVVCgBI0AU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8wIAAAAAAQAAAAAAAAAAAAAA/rEAAP7/AAAAAAAAWgsAAEoUhALYzigA61Ujdd4XARiAgfMCAAAAAOJge3VodHt13hcBGDsAAAB0zygA0dYrAwAAAADeFwEYzAAAAICB8wLh1isD/yIA4X/kAMApAAAAAAAAAN8BACAAAAAgAACKATDPKABUzygA3hcBGFNlZ2/MAAAAAQAAAAAAAABUzygAItIrA8jPKADMAAAAAQAAAAAAAABszygAItIrAwAAKADMAAAARNEoAAEAAAAAAAAAKNAoAAbQKwPgzygA3hcBGAEAAAAAAAAAAgAAABDbYQAAAAAAAQAACN4XARhkdgAIAAAAACUAAAAMAAAAAwAAABgAAAAMAAAAAAAAAhIAAAAMAAAAAQAAAB4AAAAYAAAAvQAAAAQAAAD3AAAAEQAAAFQAAACIAAAAvgAAAAQAAAD1AAAAEAAAAAEAAACrCg1CchwNQr4AAAAEAAAACgAAAEwAAAAAAAAAAAAAAAAAAAD//////////2AAAAAxADEALgAwADQ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AAgMooAGhWKgPYnRIE9MsoAMTLKABm7CsD2J0SBDMzazIAgAAAAQAAAHXsKwNga2AH3hcBGMjKKADGzisD3hcBGGBrYAdjAAAAAAAAAAAAAAAEgCACAAAAAGMAAADgoUcD3hcBGGBrYAcGAAAAgAEodQAAAADgHmcAgAEodQAAEwD+Fgr2HMsoAEaBI3XgHmcAAAAAAIABKHUcyygAZYEjdYABKHXeFwEYIAj1BUTLKACjgCN1AQAAACzLKAAAAAAAAwEAACAI9QXeFwEYIAj1BQAAAAABAAAAcMsoAFM4zXWAc811YDjNdQMBAAAgCPUF4B5nAIABKHUAAAAAZHYACAAAAAAlAAAADAAAAAQAAAAYAAAADAAAAAAAAAISAAAADAAAAAEAAAAWAAAADAAAAAgAAABUAAAAVAAAAAoAAAA3AAAAHgAAAFoAAAABAAAAqwoNQnIc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BQxIkMAAAAALsOIWIiAIoBpAEAADQ+pQYAAAAAAAAAAAAAAAD1XyN11F8jdTwBAABAarMGAAClBpCkswaYIqUGNAYRAAy0KACMant14CukAAAAAACCAgAAAgAAAAAAAAAYtCgAEGJ7dQAAgnVwCoUAVLQoADRre3UAa3t17DCxDjQGEQC0tCgAAQAAAAEAAAAAAAAAJLQoALS0KADcuigAtqaBdbDv4nsAAP//AGt7dYwWfnI0BhEAggIAAAIAAAAAAAAANAYRAIICAABABaQGmLQoAE7aKwOQ8WMANAYRAKy0KABWOSR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PMCAAAAAAEAAAAAAAAAAAAAAP6xAAD+/wAAAAAAAFoLAABKFIQC2M4oAOtVI3XeFwEYgIHzAgAAAADiYHt1aHR7dd4XARg7AAAAdM8oANHWKwMAAAAA3hcBGMwAAACAgfMC4dYrA/8iAOF/5ADAKQAAAAAAAADfAQAgAAAAIAAAigEwzygAVM8oAN4XARhTZWdvzAAAAAEAAAAAAAAAVM8oACLSKwPIzygAzAAAAAEAAAAAAAAAbM8oACLSKwMAACgAzAAAAETRKAABAAAAAAAAACjQKAAG0CsD4M8oAN4XARgBAAAAAAAAAAIAAAAQ22EAAAAAAAEAAAjeFwEY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AAIDKKABoVioD2J0SBPTLKADEyygAZuwrA9idEgQzM2syAIAAAAEAAAB17CsDYGtgB94XARjIyigAxs4rA94XARhga2AHYwAAAAAAAAAAAAAABIAgAgAAAABjAAAA4KFHA94XARhga2AHBgAAAIABKHUAAAAA4B5nAIABKHUAABMA/hYK9hzLKABGgSN14B5nAAAAAACAASh1HMsoAGWBI3WAASh13hcBGCAI9QVEyygAo4AjdQEAAAAsyygAAAAAAAMBAAAgCPUF3hcBGCAI9QUAAAAAAQAAAHDLKABTOM11gHPNdWA4zXUDAQAAIAj1BeAeZwCAASh1AAAAAGR2AAgAAAAAJQAAAAwAAAAEAAAAGAAAAAwAAAAAAAACEgAAAAwAAAABAAAAFgAAAAwAAAAIAAAAVAAAAFQAAAAKAAAANwAAAB4AAABaAAAAAQAAAKsKDUJyHA1CCgAAAFsAAAABAAAATAAAAAQAAAAJAAAANwAAACAAAABbAAAAUAAAAFgApQY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UMSJDAAAAACmFCEi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CstCgAVjkk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2016-11-14T07:49:58Z</cp:lastPrinted>
  <dcterms:created xsi:type="dcterms:W3CDTF">1996-10-08T23:32:33Z</dcterms:created>
  <dcterms:modified xsi:type="dcterms:W3CDTF">2018-04-11T03:17:02Z</dcterms:modified>
</cp:coreProperties>
</file>