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89" activeTab="12"/>
  </bookViews>
  <sheets>
    <sheet name="Общее" sheetId="1" r:id="rId1"/>
    <sheet name="1.1." sheetId="8" r:id="rId2"/>
    <sheet name="1.2." sheetId="9" r:id="rId3"/>
    <sheet name="1.3." sheetId="10" r:id="rId4"/>
    <sheet name="1.4." sheetId="12" r:id="rId5"/>
    <sheet name="2.1." sheetId="2" r:id="rId6"/>
    <sheet name="2.2." sheetId="3" r:id="rId7"/>
    <sheet name="3 - 3.2." sheetId="13" r:id="rId8"/>
    <sheet name="3.4." sheetId="4" r:id="rId9"/>
    <sheet name="4.1." sheetId="5" r:id="rId10"/>
    <sheet name="4.2." sheetId="14" r:id="rId11"/>
    <sheet name="4.3." sheetId="6" r:id="rId12"/>
    <sheet name="4.9." sheetId="7" r:id="rId13"/>
  </sheets>
  <externalReferences>
    <externalReference r:id="rId14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AR_V_0_4">[1]TEHSHEET!$AS$37:$AS$39</definedName>
    <definedName name="inn">[1]Титульный!$F$23</definedName>
    <definedName name="kpp">[1]Титульный!$F$24</definedName>
    <definedName name="logic">[1]TEHSHEET!$P$3:$P$4</definedName>
    <definedName name="month_list">[1]TEHSHEET!$F$1:$F$12</definedName>
    <definedName name="opfil_list">[1]TEHSHEET!$S$2:$S$41</definedName>
    <definedName name="org">[1]Титульный!$F$21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[1]Титульный!$F$9</definedName>
    <definedName name="SAPBEXrevision" hidden="1">1</definedName>
    <definedName name="SAPBEXsysID" hidden="1">"BW2"</definedName>
    <definedName name="SAPBEXwbID" hidden="1">"479GSPMTNK9HM4ZSIVE5K2SH6"</definedName>
    <definedName name="spr_ssotv_napr_air">[1]TEHSHEET!$BF$8:$BG$23</definedName>
    <definedName name="spr_ssotv_napr_kabel">[1]TEHSHEET!$BK$8:$BL$23</definedName>
    <definedName name="TOTAL">P1_TOTAL,P2_TOTAL,P3_TOTAL,P4_TOTAL,P5_TOTAL</definedName>
    <definedName name="UE_NAME_ALL_PARAM">[1]TEHSHEET!$AV$7:$AV$40</definedName>
    <definedName name="UE_VALUE_1KM">[1]TEHSHEET!$AW$7:$AW$40</definedName>
    <definedName name="WS_01_DIC_base_operating">[1]TEHSHEET!$Z$3:$Z$10</definedName>
    <definedName name="WS_05_CHEK_SYSTEM_ERRORS_RANGE">#REF!</definedName>
    <definedName name="year">[1]Титульный!$F$12</definedName>
  </definedNames>
  <calcPr calcId="125725"/>
</workbook>
</file>

<file path=xl/calcChain.xml><?xml version="1.0" encoding="utf-8"?>
<calcChain xmlns="http://schemas.openxmlformats.org/spreadsheetml/2006/main">
  <c r="J7" i="5"/>
  <c r="I7"/>
  <c r="M23"/>
  <c r="L23"/>
  <c r="S7" i="3"/>
  <c r="H8" i="8" l="1"/>
  <c r="G8"/>
  <c r="F8"/>
  <c r="E8"/>
  <c r="D8"/>
  <c r="C8"/>
  <c r="L7" i="5" l="1"/>
  <c r="R7" i="4"/>
  <c r="E7" i="12" l="1"/>
  <c r="E8"/>
  <c r="E6"/>
  <c r="L15" i="4" l="1"/>
  <c r="L9"/>
  <c r="K8" i="8" l="1"/>
  <c r="K8" i="4" l="1"/>
  <c r="D3" i="9"/>
  <c r="F5" i="10" s="1"/>
  <c r="C3" i="9"/>
  <c r="C3" i="12" s="1"/>
  <c r="C4" i="2" s="1"/>
  <c r="C5" i="4" s="1"/>
  <c r="F5" s="1"/>
  <c r="D5" i="10" l="1"/>
  <c r="C5" i="5"/>
  <c r="I5" i="4"/>
  <c r="D3" i="12"/>
  <c r="D4" i="2" s="1"/>
  <c r="D5" i="4" s="1"/>
  <c r="G5" s="1"/>
  <c r="M7" i="5"/>
  <c r="E25" i="2"/>
  <c r="E26"/>
  <c r="E27"/>
  <c r="F5" i="5" l="1"/>
  <c r="L5" i="4"/>
  <c r="D5" i="5"/>
  <c r="J5" i="4"/>
  <c r="T11" i="8"/>
  <c r="T12"/>
  <c r="K11" i="5"/>
  <c r="P23"/>
  <c r="O23"/>
  <c r="N23"/>
  <c r="J23"/>
  <c r="I23"/>
  <c r="G23"/>
  <c r="F23"/>
  <c r="D23"/>
  <c r="C23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N27"/>
  <c r="N26"/>
  <c r="N25"/>
  <c r="N24"/>
  <c r="N22"/>
  <c r="N21"/>
  <c r="N20"/>
  <c r="N19"/>
  <c r="N18"/>
  <c r="N17"/>
  <c r="N16"/>
  <c r="N15"/>
  <c r="N14"/>
  <c r="N13"/>
  <c r="N12"/>
  <c r="N11"/>
  <c r="N10"/>
  <c r="N9"/>
  <c r="N8"/>
  <c r="N7"/>
  <c r="K8"/>
  <c r="K9"/>
  <c r="K10"/>
  <c r="K12"/>
  <c r="K13"/>
  <c r="K14"/>
  <c r="K15"/>
  <c r="K16"/>
  <c r="K17"/>
  <c r="K18"/>
  <c r="K19"/>
  <c r="K20"/>
  <c r="K21"/>
  <c r="K22"/>
  <c r="K23"/>
  <c r="K24"/>
  <c r="K25"/>
  <c r="K26"/>
  <c r="K27"/>
  <c r="K7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7"/>
  <c r="N8" i="8"/>
  <c r="M8"/>
  <c r="L8"/>
  <c r="J8"/>
  <c r="I8"/>
  <c r="R8"/>
  <c r="P8"/>
  <c r="S9"/>
  <c r="T9"/>
  <c r="S10"/>
  <c r="T10"/>
  <c r="S11"/>
  <c r="S12"/>
  <c r="Q9"/>
  <c r="R9"/>
  <c r="Q10"/>
  <c r="R10"/>
  <c r="Q11"/>
  <c r="R11"/>
  <c r="Q12"/>
  <c r="R12"/>
  <c r="O9"/>
  <c r="P9"/>
  <c r="O10"/>
  <c r="P10"/>
  <c r="O11"/>
  <c r="P11"/>
  <c r="O12"/>
  <c r="P12"/>
  <c r="I5" i="5" l="1"/>
  <c r="O5" i="4"/>
  <c r="G5" i="5"/>
  <c r="M5" i="4"/>
  <c r="T8" i="8"/>
  <c r="H8" i="10"/>
  <c r="I8"/>
  <c r="H9"/>
  <c r="I9"/>
  <c r="I7"/>
  <c r="H7"/>
  <c r="L5" i="5" l="1"/>
  <c r="R5" i="4"/>
  <c r="O5" i="5" s="1"/>
  <c r="J5"/>
  <c r="P5" i="4"/>
  <c r="E5" i="9"/>
  <c r="E7"/>
  <c r="E6"/>
  <c r="O8" i="8"/>
  <c r="Q8"/>
  <c r="S8"/>
  <c r="E7" i="2"/>
  <c r="E8"/>
  <c r="E9"/>
  <c r="E10"/>
  <c r="E12"/>
  <c r="E13"/>
  <c r="E14"/>
  <c r="E15"/>
  <c r="E17"/>
  <c r="E18"/>
  <c r="E19"/>
  <c r="E20"/>
  <c r="M5" i="5" l="1"/>
  <c r="S5" i="4"/>
  <c r="P5" i="5" s="1"/>
  <c r="P15" i="4"/>
  <c r="O15"/>
  <c r="N15"/>
  <c r="K15"/>
  <c r="D15"/>
  <c r="C15"/>
  <c r="P9"/>
  <c r="O9"/>
  <c r="Q9" s="1"/>
  <c r="N9"/>
  <c r="K9"/>
  <c r="D9"/>
  <c r="C9"/>
  <c r="R8"/>
  <c r="S8"/>
  <c r="R10"/>
  <c r="T10" s="1"/>
  <c r="S10"/>
  <c r="R11"/>
  <c r="T11" s="1"/>
  <c r="S11"/>
  <c r="T12"/>
  <c r="R13"/>
  <c r="S13"/>
  <c r="R14"/>
  <c r="S14"/>
  <c r="R16"/>
  <c r="T16" s="1"/>
  <c r="S16"/>
  <c r="R17"/>
  <c r="T17" s="1"/>
  <c r="S17"/>
  <c r="S7"/>
  <c r="T18"/>
  <c r="Q8"/>
  <c r="Q10"/>
  <c r="Q11"/>
  <c r="Q12"/>
  <c r="Q13"/>
  <c r="Q14"/>
  <c r="Q15"/>
  <c r="Q16"/>
  <c r="Q17"/>
  <c r="Q18"/>
  <c r="Q7"/>
  <c r="N8"/>
  <c r="N10"/>
  <c r="N11"/>
  <c r="N12"/>
  <c r="N13"/>
  <c r="N14"/>
  <c r="N16"/>
  <c r="N17"/>
  <c r="N18"/>
  <c r="N7"/>
  <c r="K10"/>
  <c r="K11"/>
  <c r="K12"/>
  <c r="K13"/>
  <c r="K14"/>
  <c r="K16"/>
  <c r="K17"/>
  <c r="K18"/>
  <c r="K7"/>
  <c r="H18"/>
  <c r="H17"/>
  <c r="H16"/>
  <c r="H15"/>
  <c r="H14"/>
  <c r="H13"/>
  <c r="H12"/>
  <c r="H11"/>
  <c r="H10"/>
  <c r="H9"/>
  <c r="H8"/>
  <c r="H7"/>
  <c r="E8"/>
  <c r="E9"/>
  <c r="E11"/>
  <c r="E12"/>
  <c r="E13"/>
  <c r="E14"/>
  <c r="E15"/>
  <c r="E16"/>
  <c r="E17"/>
  <c r="E18"/>
  <c r="E7"/>
  <c r="E22" i="2"/>
  <c r="E23"/>
  <c r="E24"/>
  <c r="D21"/>
  <c r="C21"/>
  <c r="E21" s="1"/>
  <c r="D16"/>
  <c r="C16"/>
  <c r="E16" s="1"/>
  <c r="D11"/>
  <c r="C11"/>
  <c r="E11" s="1"/>
  <c r="D6"/>
  <c r="C6"/>
  <c r="E6" s="1"/>
  <c r="T14" i="4" l="1"/>
  <c r="S9"/>
  <c r="R9"/>
  <c r="T9" s="1"/>
  <c r="T8"/>
  <c r="T13"/>
  <c r="T7"/>
  <c r="S15"/>
  <c r="R15"/>
  <c r="T15" s="1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максимальное число абонентов в периоде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максимальное число абонентов в периоде</t>
        </r>
      </text>
    </comment>
  </commentList>
</comments>
</file>

<file path=xl/sharedStrings.xml><?xml version="1.0" encoding="utf-8"?>
<sst xmlns="http://schemas.openxmlformats.org/spreadsheetml/2006/main" count="444" uniqueCount="258">
  <si>
    <t xml:space="preserve">Приложение N 7_x000D_
к Единым стандартам_x000D_
качества обслуживания сетевыми_x000D_
организациями потребителей_x000D_
услуг сетевых организаций_x000D_
</t>
  </si>
  <si>
    <t>Информация о качестве обслуживания потребителей</t>
  </si>
  <si>
    <t>N</t>
  </si>
  <si>
    <t>Показатель</t>
  </si>
  <si>
    <t>Значение показателя, годы</t>
  </si>
  <si>
    <t>ВН (110 кВ и выше)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</si>
  <si>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</si>
  <si>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</si>
  <si>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</si>
  <si>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charset val="204"/>
        <scheme val="minor"/>
      </rPr>
      <t>)</t>
    </r>
  </si>
  <si>
    <t>1.1</t>
  </si>
  <si>
    <t>1.2</t>
  </si>
  <si>
    <t>1.3</t>
  </si>
  <si>
    <t>1.4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</si>
  <si>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</t>
  </si>
  <si>
    <t>2.1</t>
  </si>
  <si>
    <t>2.2</t>
  </si>
  <si>
    <t>2.3</t>
  </si>
  <si>
    <t>2.4</t>
  </si>
  <si>
    <r>
      <t>Показатель средней частоты прекращений передачи электрической энергии (П</t>
    </r>
    <r>
      <rPr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</si>
  <si>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charset val="204"/>
        <scheme val="minor"/>
      </rPr>
      <t>)</t>
    </r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</si>
  <si>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</si>
  <si>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</si>
  <si>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</si>
  <si>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</si>
  <si>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</si>
  <si>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</si>
  <si>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</si>
  <si>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</si>
  <si>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</si>
  <si>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</si>
  <si>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charset val="204"/>
        <scheme val="minor"/>
      </rPr>
      <t>)</t>
    </r>
  </si>
  <si>
    <t>5.1</t>
  </si>
  <si>
    <t>Динамика изменения показателя, %</t>
  </si>
  <si>
    <t>Структурная единица сетевой организации</t>
  </si>
  <si>
    <t>ВН</t>
  </si>
  <si>
    <t>СН1</t>
  </si>
  <si>
    <t>СН2</t>
  </si>
  <si>
    <t>НН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</si>
  <si>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</si>
  <si>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</si>
  <si>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</si>
  <si>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</si>
  <si>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</si>
  <si>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</si>
  <si>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</si>
  <si>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</si>
  <si>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</si>
  <si>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</si>
  <si>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</si>
  <si>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</si>
  <si>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 xml:space="preserve">Число заявок на технологическое присоединение, поданных заявителями, штуки
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</si>
  <si>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
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</si>
  <si>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</si>
  <si>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</si>
  <si>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</si>
  <si>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</si>
  <si>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 xml:space="preserve">Число заключенных договоров об осуществлении технологического присоединения к электрическим сетям, штуки
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</si>
  <si>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</si>
  <si>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</si>
  <si>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</si>
  <si>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</si>
  <si>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</si>
  <si>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</si>
  <si>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Категории обращений потребителей
</t>
  </si>
  <si>
    <t xml:space="preserve">Формы обслуживания
</t>
  </si>
  <si>
    <t xml:space="preserve">Очная форма
</t>
  </si>
  <si>
    <t xml:space="preserve">Заочная форма с использованием телефонной связи
</t>
  </si>
  <si>
    <t xml:space="preserve">Электронная форма с использованием сети Интернет
</t>
  </si>
  <si>
    <t xml:space="preserve">Письменная форма с использованием почтовой связи
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</si>
  <si>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</si>
  <si>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</si>
  <si>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</si>
  <si>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</si>
  <si>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</si>
  <si>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</si>
  <si>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</si>
  <si>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</si>
  <si>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1.5</t>
  </si>
  <si>
    <t>1.6</t>
  </si>
  <si>
    <t>Жалобы</t>
  </si>
  <si>
    <t>2.5</t>
  </si>
  <si>
    <t>2.6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</si>
  <si>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</si>
  <si>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</si>
  <si>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</si>
  <si>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2.1.1</t>
  </si>
  <si>
    <t>2.1.2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</si>
  <si>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</si>
  <si>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</si>
  <si>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</si>
  <si>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</si>
  <si>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</si>
  <si>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</si>
  <si>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</si>
  <si>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</si>
  <si>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</si>
  <si>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</si>
  <si>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</si>
  <si>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</si>
  <si>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</si>
  <si>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</si>
  <si>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мин.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</si>
  <si>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</si>
  <si>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</si>
  <si>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</si>
  <si>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</si>
  <si>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</si>
  <si>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</si>
  <si>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</si>
  <si>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</si>
  <si>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</si>
  <si>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</si>
  <si>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</si>
  <si>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</si>
  <si>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</si>
  <si>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</si>
  <si>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</si>
  <si>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</si>
  <si>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</si>
  <si>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</si>
  <si>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</si>
  <si>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</si>
  <si>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</si>
  <si>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</si>
  <si>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</si>
  <si>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</si>
  <si>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</si>
  <si>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</si>
  <si>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</si>
  <si>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</si>
  <si>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</si>
  <si>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</si>
  <si>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</si>
  <si>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</si>
  <si>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</si>
  <si>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>Количество потребителей услуг сетевой организации по уровням напряжения</t>
  </si>
  <si>
    <t>1.1. Характеристика потребителей услуг сетевой организации</t>
  </si>
  <si>
    <t>1.2. Количество точек поставки всего и точек поставки, оборудованных приборами учета электрической энергии</t>
  </si>
  <si>
    <t>оборудованных приборами учета электрической энергии</t>
  </si>
  <si>
    <t>оборудованных приборами учета с возможностью дистанционного сбора данных</t>
  </si>
  <si>
    <t xml:space="preserve">Количество точек поставки всего, в т.ч. 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</si>
  <si>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</si>
  <si>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</si>
  <si>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</si>
  <si>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</si>
  <si>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1T</t>
  </si>
  <si>
    <t>2T</t>
  </si>
  <si>
    <t>"Черемуховская"</t>
  </si>
  <si>
    <t>110/6</t>
  </si>
  <si>
    <t>Шинная-1</t>
  </si>
  <si>
    <t>110/10</t>
  </si>
  <si>
    <t>Шинная-2</t>
  </si>
  <si>
    <t>110/10/6</t>
  </si>
  <si>
    <t>1.3. Информация об объектах электросетевого хозяйства сетевой организации</t>
  </si>
  <si>
    <t>ЛЭП</t>
  </si>
  <si>
    <t xml:space="preserve">Напряжение, кВ </t>
  </si>
  <si>
    <t>Количество цепей на опоре</t>
  </si>
  <si>
    <t>Материал опор</t>
  </si>
  <si>
    <t>UE_NAME_ALL_PARAM</t>
  </si>
  <si>
    <t>ВЛЭП</t>
  </si>
  <si>
    <t>-</t>
  </si>
  <si>
    <t>металл</t>
  </si>
  <si>
    <t>воздушная1150Металлические опоры.</t>
  </si>
  <si>
    <t>воздушная750Металлические опоры, 1 цепь</t>
  </si>
  <si>
    <t>400-500</t>
  </si>
  <si>
    <t>воздушная400-500Металлические опоры, 1 цепь</t>
  </si>
  <si>
    <t>ж/бетон</t>
  </si>
  <si>
    <t>воздушная400-500Ж/бетон опоры,1 цепь</t>
  </si>
  <si>
    <t>330</t>
  </si>
  <si>
    <t>1</t>
  </si>
  <si>
    <t>воздушная330Металлические опоры, 1 цепь</t>
  </si>
  <si>
    <t>воздушная330Ж/бетон опоры,1 цепь</t>
  </si>
  <si>
    <t>2</t>
  </si>
  <si>
    <t>воздушная330Металлические опоры, 2 цепи</t>
  </si>
  <si>
    <t>воздушная330Ж/бетон опоры,2 цепи</t>
  </si>
  <si>
    <t>дерево</t>
  </si>
  <si>
    <t>воздушная220Деревянные опоры,1 цепь</t>
  </si>
  <si>
    <t>воздушная220Металлические опоры, 1 цепь</t>
  </si>
  <si>
    <t>воздушная220Ж/бетон опоры,1 цепь</t>
  </si>
  <si>
    <t>воздушная220Металлические опоры, 2 цепи</t>
  </si>
  <si>
    <t>воздушная220Ж/бетон опоры,2 цепи</t>
  </si>
  <si>
    <t>110-150</t>
  </si>
  <si>
    <t>воздушная110-150Деревянные опоры,1 цепь</t>
  </si>
  <si>
    <t>воздушная110-150Металлические опоры, 1 цепь</t>
  </si>
  <si>
    <t>воздушная110-150Ж/бетон опоры,1 цепь</t>
  </si>
  <si>
    <t>воздушная110-150Металлические опоры, 2 цепи</t>
  </si>
  <si>
    <t>воздушная110-150Ж/бетон опоры,2 цепи</t>
  </si>
  <si>
    <t>КЛЭП</t>
  </si>
  <si>
    <t>кабельная220</t>
  </si>
  <si>
    <t>кабельная110</t>
  </si>
  <si>
    <t>воздушная35Деревянные опоры,1 цепь</t>
  </si>
  <si>
    <t>воздушная35Металлические опоры, 1 цепь</t>
  </si>
  <si>
    <t>воздушная35Ж/бетон опоры,1 цепь</t>
  </si>
  <si>
    <t>воздушная35Металлические опоры, 2 цепи</t>
  </si>
  <si>
    <t>воздушная35Ж/бетон опоры,2 цепи</t>
  </si>
  <si>
    <t xml:space="preserve"> 1 - 20 </t>
  </si>
  <si>
    <t>воздушная1 - 20 Деревянные опоры.</t>
  </si>
  <si>
    <t>дерево на ж/б пасынках</t>
  </si>
  <si>
    <t>воздушная1 - 20 Деревянные опоры на ж\б пасынках.</t>
  </si>
  <si>
    <t>ж/бетон, металл</t>
  </si>
  <si>
    <t>воздушная1 - 20 Ж/бетон, металлические опоры.</t>
  </si>
  <si>
    <t xml:space="preserve"> 20 -35</t>
  </si>
  <si>
    <t>кабельная20 -35</t>
  </si>
  <si>
    <t xml:space="preserve"> 3 - 10</t>
  </si>
  <si>
    <t>кабельная3 - 10</t>
  </si>
  <si>
    <t xml:space="preserve">0,4 кВ </t>
  </si>
  <si>
    <t>воздушная0,4Деревянные опоры.</t>
  </si>
  <si>
    <t>воздушная0,4Деревянные опоры на ж\б пасынках.</t>
  </si>
  <si>
    <t>воздушная0,4Ж/бетон, металлические опоры.</t>
  </si>
  <si>
    <t xml:space="preserve">до 1 кВ </t>
  </si>
  <si>
    <t>Объём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</t>
  </si>
  <si>
    <t>5</t>
  </si>
  <si>
    <t>Протяжён-ность, км</t>
  </si>
  <si>
    <t>1.4. Уровень физического износа объектов электросетевого хозяйства сетевой организации</t>
  </si>
  <si>
    <t>здания</t>
  </si>
  <si>
    <t>Группа основных средств:</t>
  </si>
  <si>
    <t>сооружения</t>
  </si>
  <si>
    <t>машины и оборудование (кроме офисного)</t>
  </si>
  <si>
    <t>I</t>
  </si>
  <si>
    <t>II</t>
  </si>
  <si>
    <t>III</t>
  </si>
  <si>
    <t>категория надежности</t>
  </si>
  <si>
    <t>ФЛ</t>
  </si>
  <si>
    <t>ЮЛ</t>
  </si>
  <si>
    <t>3. Информация о качестве услуг по технологическому присоединению</t>
  </si>
  <si>
    <t>1. Объекты 110-35кВ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</si>
  <si>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</si>
  <si>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</si>
  <si>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с учетом присоединенных потребителей</t>
  </si>
  <si>
    <t>с учетом выданных технических условий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</si>
  <si>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(при наличии инвестпрограммы).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</si>
  <si>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</si>
  <si>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</si>
  <si>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</si>
  <si>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</si>
  <si>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</si>
  <si>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</si>
  <si>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</si>
  <si>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</si>
  <si>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</si>
  <si>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</si>
  <si>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</si>
  <si>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</si>
  <si>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+7(3812)39-23-27</t>
  </si>
  <si>
    <t>+7(3812)39-22-52</t>
  </si>
  <si>
    <t>СН I (35 - 60 кВ)</t>
  </si>
  <si>
    <t>СН II (1 - 20 кВ)</t>
  </si>
  <si>
    <r>
      <t>Показатель средней продолжительности прекращений передачи электрической энергии, (П</t>
    </r>
    <r>
      <rPr>
        <b/>
        <vertAlign val="subscript"/>
        <sz val="11"/>
        <color theme="1"/>
        <rFont val="Calibri"/>
        <family val="2"/>
        <charset val="204"/>
        <scheme val="minor"/>
      </rPr>
      <t>SAIDI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</si>
  <si>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 (П</t>
    </r>
    <r>
      <rPr>
        <b/>
        <vertAlign val="subscript"/>
        <sz val="11"/>
        <color theme="1"/>
        <rFont val="Calibri"/>
        <family val="2"/>
        <charset val="204"/>
        <scheme val="minor"/>
      </rPr>
      <t>SAIFI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</si>
  <si>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(П</t>
    </r>
    <r>
      <rPr>
        <b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</si>
  <si>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b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</si>
  <si>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аннулирование заявки (договора) на технологическое присоединение</t>
  </si>
  <si>
    <t>Аннулирование заявки (договора) на технологическое присоединение</t>
  </si>
  <si>
    <t>ГПП-6 (Шинная-1)</t>
  </si>
  <si>
    <t>2020 г.</t>
  </si>
  <si>
    <t xml:space="preserve">АО "Омскшина"  за 2021 г. </t>
  </si>
  <si>
    <t>2021 г.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</si>
</sst>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0[$€-1]_-;\-* #,##0.00[$€-1]_-;_-* &quot;-&quot;??[$€-1]_-"/>
    <numFmt numFmtId="167" formatCode="&quot;$&quot;#,##0_);[Red]\(&quot;$&quot;#,##0\)"/>
    <numFmt numFmtId="168" formatCode="#,##0.000"/>
    <numFmt numFmtId="169" formatCode="h:mm;@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Times New Roman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theme="10"/>
      <name val="Arial Cyr"/>
      <family val="2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0" fillId="0" borderId="8" applyBorder="0">
      <alignment horizontal="center" vertical="center" wrapText="1"/>
    </xf>
    <xf numFmtId="0" fontId="13" fillId="0" borderId="0"/>
    <xf numFmtId="4" fontId="8" fillId="2" borderId="1" applyBorder="0">
      <alignment horizontal="right"/>
    </xf>
    <xf numFmtId="4" fontId="8" fillId="3" borderId="0" applyFont="0" applyBorder="0">
      <alignment horizontal="right"/>
    </xf>
    <xf numFmtId="0" fontId="14" fillId="0" borderId="0"/>
    <xf numFmtId="166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7" fillId="0" borderId="9" applyNumberFormat="0" applyAlignment="0">
      <protection locked="0"/>
    </xf>
    <xf numFmtId="167" fontId="18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7" fillId="4" borderId="9" applyNumberForma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4" fillId="5" borderId="10" applyNumberFormat="0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Border="0">
      <alignment horizontal="center" vertical="center" wrapText="1"/>
    </xf>
    <xf numFmtId="49" fontId="8" fillId="0" borderId="0" applyBorder="0">
      <alignment vertical="top"/>
    </xf>
    <xf numFmtId="0" fontId="1" fillId="0" borderId="0"/>
    <xf numFmtId="49" fontId="8" fillId="0" borderId="0" applyBorder="0">
      <alignment vertical="top"/>
    </xf>
    <xf numFmtId="0" fontId="30" fillId="0" borderId="0"/>
    <xf numFmtId="0" fontId="30" fillId="0" borderId="0"/>
    <xf numFmtId="0" fontId="31" fillId="6" borderId="0" applyNumberFormat="0" applyBorder="0" applyAlignment="0">
      <alignment horizontal="left" vertical="center"/>
    </xf>
    <xf numFmtId="0" fontId="31" fillId="6" borderId="0" applyNumberFormat="0" applyBorder="0" applyAlignment="0">
      <alignment horizontal="left" vertical="center"/>
    </xf>
    <xf numFmtId="0" fontId="5" fillId="0" borderId="0"/>
    <xf numFmtId="0" fontId="5" fillId="0" borderId="0"/>
    <xf numFmtId="0" fontId="5" fillId="0" borderId="0"/>
    <xf numFmtId="49" fontId="8" fillId="6" borderId="0" applyBorder="0">
      <alignment vertical="top"/>
    </xf>
    <xf numFmtId="0" fontId="1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8" fillId="3" borderId="0" applyBorder="0">
      <alignment horizontal="right"/>
    </xf>
    <xf numFmtId="4" fontId="8" fillId="3" borderId="0" applyFont="0" applyBorder="0">
      <alignment horizontal="right"/>
    </xf>
    <xf numFmtId="4" fontId="8" fillId="3" borderId="0" applyBorder="0">
      <alignment horizontal="right"/>
    </xf>
    <xf numFmtId="4" fontId="8" fillId="7" borderId="11" applyBorder="0">
      <alignment horizontal="right"/>
    </xf>
  </cellStyleXfs>
  <cellXfs count="30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9" fontId="0" fillId="0" borderId="1" xfId="1" applyFont="1" applyBorder="1"/>
    <xf numFmtId="0" fontId="2" fillId="0" borderId="0" xfId="0" applyFont="1"/>
    <xf numFmtId="0" fontId="0" fillId="0" borderId="0" xfId="0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8" fillId="0" borderId="0" xfId="4" applyFont="1" applyFill="1" applyProtection="1"/>
    <xf numFmtId="0" fontId="10" fillId="0" borderId="0" xfId="5" applyFont="1" applyFill="1" applyBorder="1" applyAlignment="1" applyProtection="1">
      <alignment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49" fontId="11" fillId="0" borderId="0" xfId="5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0" xfId="5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 applyProtection="1">
      <alignment horizontal="center" vertical="center" wrapText="1"/>
    </xf>
    <xf numFmtId="0" fontId="8" fillId="0" borderId="0" xfId="4" applyFont="1" applyFill="1" applyBorder="1"/>
    <xf numFmtId="4" fontId="8" fillId="0" borderId="0" xfId="7" applyNumberFormat="1" applyFont="1" applyFill="1" applyBorder="1" applyAlignment="1" applyProtection="1">
      <alignment horizontal="right" vertical="center"/>
    </xf>
    <xf numFmtId="4" fontId="8" fillId="0" borderId="0" xfId="8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9" fontId="0" fillId="0" borderId="13" xfId="1" applyFont="1" applyBorder="1"/>
    <xf numFmtId="9" fontId="0" fillId="0" borderId="14" xfId="1" applyFont="1" applyBorder="1"/>
    <xf numFmtId="9" fontId="0" fillId="0" borderId="15" xfId="1" applyFont="1" applyBorder="1"/>
    <xf numFmtId="9" fontId="0" fillId="0" borderId="18" xfId="1" applyFont="1" applyBorder="1"/>
    <xf numFmtId="9" fontId="0" fillId="0" borderId="16" xfId="1" applyFont="1" applyBorder="1"/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left" vertical="top" wrapText="1"/>
    </xf>
    <xf numFmtId="0" fontId="0" fillId="0" borderId="19" xfId="0" applyBorder="1"/>
    <xf numFmtId="0" fontId="0" fillId="0" borderId="20" xfId="0" applyBorder="1"/>
    <xf numFmtId="9" fontId="0" fillId="0" borderId="19" xfId="1" applyFont="1" applyBorder="1"/>
    <xf numFmtId="9" fontId="0" fillId="0" borderId="3" xfId="1" applyFont="1" applyBorder="1"/>
    <xf numFmtId="9" fontId="0" fillId="0" borderId="20" xfId="1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4" xfId="0" applyFill="1" applyBorder="1" applyAlignment="1">
      <alignment vertical="top" wrapText="1"/>
    </xf>
    <xf numFmtId="0" fontId="0" fillId="0" borderId="1" xfId="0" applyFill="1" applyBorder="1"/>
    <xf numFmtId="0" fontId="0" fillId="0" borderId="1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35" fillId="0" borderId="1" xfId="5" applyFont="1" applyFill="1" applyBorder="1" applyAlignment="1" applyProtection="1">
      <alignment horizontal="center" vertical="center" wrapText="1"/>
    </xf>
    <xf numFmtId="0" fontId="35" fillId="0" borderId="1" xfId="6" applyFont="1" applyFill="1" applyBorder="1" applyAlignment="1" applyProtection="1">
      <alignment horizontal="center" vertical="center"/>
    </xf>
    <xf numFmtId="0" fontId="35" fillId="0" borderId="1" xfId="6" applyFont="1" applyFill="1" applyBorder="1" applyAlignment="1" applyProtection="1">
      <alignment horizontal="center" vertical="center" wrapText="1"/>
    </xf>
    <xf numFmtId="0" fontId="36" fillId="0" borderId="11" xfId="5" applyFont="1" applyFill="1" applyBorder="1" applyAlignment="1" applyProtection="1">
      <alignment horizontal="center" vertical="center" wrapText="1"/>
    </xf>
    <xf numFmtId="0" fontId="37" fillId="0" borderId="17" xfId="5" applyFont="1" applyFill="1" applyBorder="1" applyAlignment="1" applyProtection="1">
      <alignment horizontal="center" vertical="center" wrapText="1"/>
    </xf>
    <xf numFmtId="0" fontId="37" fillId="0" borderId="12" xfId="5" applyFont="1" applyFill="1" applyBorder="1" applyAlignment="1" applyProtection="1">
      <alignment horizontal="center" vertical="center" wrapText="1"/>
    </xf>
    <xf numFmtId="0" fontId="35" fillId="0" borderId="15" xfId="6" applyFont="1" applyFill="1" applyBorder="1" applyAlignment="1" applyProtection="1">
      <alignment horizontal="center" vertical="center"/>
    </xf>
    <xf numFmtId="0" fontId="35" fillId="0" borderId="18" xfId="6" applyFont="1" applyFill="1" applyBorder="1" applyAlignment="1" applyProtection="1">
      <alignment horizontal="center" vertical="center"/>
    </xf>
    <xf numFmtId="0" fontId="35" fillId="0" borderId="18" xfId="6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3" applyFont="1" applyFill="1" applyBorder="1" applyAlignment="1" applyProtection="1">
      <alignment horizontal="center" vertical="center" wrapText="1"/>
      <protection locked="0"/>
    </xf>
    <xf numFmtId="0" fontId="7" fillId="0" borderId="20" xfId="3" applyFont="1" applyFill="1" applyBorder="1" applyAlignment="1" applyProtection="1">
      <alignment horizontal="center" vertical="center" wrapText="1"/>
      <protection locked="0"/>
    </xf>
    <xf numFmtId="165" fontId="6" fillId="0" borderId="16" xfId="3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5" applyFont="1" applyFill="1" applyBorder="1" applyAlignment="1" applyProtection="1">
      <alignment horizontal="center" vertical="center" wrapText="1"/>
    </xf>
    <xf numFmtId="49" fontId="37" fillId="0" borderId="15" xfId="5" applyNumberFormat="1" applyFont="1" applyFill="1" applyBorder="1" applyAlignment="1" applyProtection="1">
      <alignment horizontal="center" vertical="center" wrapText="1"/>
    </xf>
    <xf numFmtId="49" fontId="37" fillId="0" borderId="18" xfId="5" applyNumberFormat="1" applyFont="1" applyFill="1" applyBorder="1" applyAlignment="1" applyProtection="1">
      <alignment horizontal="center" vertical="center" wrapText="1"/>
    </xf>
    <xf numFmtId="49" fontId="37" fillId="0" borderId="16" xfId="5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ill="1" applyBorder="1"/>
    <xf numFmtId="0" fontId="0" fillId="0" borderId="18" xfId="0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6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8" fontId="6" fillId="0" borderId="18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9" fontId="0" fillId="0" borderId="20" xfId="1" applyFont="1" applyFill="1" applyBorder="1"/>
    <xf numFmtId="49" fontId="0" fillId="0" borderId="13" xfId="0" applyNumberFormat="1" applyFill="1" applyBorder="1" applyAlignment="1">
      <alignment horizontal="center" vertical="center"/>
    </xf>
    <xf numFmtId="9" fontId="0" fillId="0" borderId="14" xfId="1" applyFont="1" applyFill="1" applyBorder="1"/>
    <xf numFmtId="0" fontId="0" fillId="0" borderId="13" xfId="0" applyFill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top" wrapText="1"/>
    </xf>
    <xf numFmtId="9" fontId="0" fillId="0" borderId="16" xfId="1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4" xfId="0" applyBorder="1"/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left" vertical="top" wrapText="1"/>
    </xf>
    <xf numFmtId="0" fontId="0" fillId="0" borderId="36" xfId="0" applyBorder="1"/>
    <xf numFmtId="0" fontId="0" fillId="0" borderId="26" xfId="0" applyBorder="1"/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165" fontId="6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/>
    <xf numFmtId="0" fontId="0" fillId="0" borderId="20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1" fontId="0" fillId="0" borderId="1" xfId="0" applyNumberFormat="1" applyFont="1" applyFill="1" applyBorder="1" applyAlignment="1">
      <alignment horizontal="center"/>
    </xf>
    <xf numFmtId="9" fontId="0" fillId="0" borderId="1" xfId="1" applyFont="1" applyFill="1" applyBorder="1"/>
    <xf numFmtId="165" fontId="0" fillId="0" borderId="1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9" fontId="0" fillId="0" borderId="18" xfId="1" applyFont="1" applyFill="1" applyBorder="1"/>
    <xf numFmtId="0" fontId="8" fillId="0" borderId="0" xfId="4" applyFont="1" applyFill="1"/>
    <xf numFmtId="4" fontId="35" fillId="0" borderId="20" xfId="7" applyNumberFormat="1" applyFont="1" applyFill="1" applyBorder="1" applyAlignment="1" applyProtection="1">
      <alignment horizontal="right" vertical="center"/>
    </xf>
    <xf numFmtId="0" fontId="12" fillId="0" borderId="0" xfId="4" applyFont="1" applyFill="1"/>
    <xf numFmtId="4" fontId="35" fillId="0" borderId="14" xfId="7" applyNumberFormat="1" applyFont="1" applyFill="1" applyBorder="1" applyAlignment="1" applyProtection="1">
      <alignment horizontal="right" vertical="center"/>
    </xf>
    <xf numFmtId="4" fontId="35" fillId="0" borderId="16" xfId="7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/>
    </xf>
    <xf numFmtId="1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65" fontId="0" fillId="0" borderId="1" xfId="0" applyNumberFormat="1" applyFont="1" applyFill="1" applyBorder="1"/>
    <xf numFmtId="1" fontId="0" fillId="0" borderId="14" xfId="0" applyNumberFormat="1" applyFont="1" applyFill="1" applyBorder="1" applyAlignment="1">
      <alignment horizontal="center"/>
    </xf>
    <xf numFmtId="165" fontId="0" fillId="0" borderId="18" xfId="0" applyNumberFormat="1" applyFont="1" applyFill="1" applyBorder="1"/>
    <xf numFmtId="1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4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0" borderId="15" xfId="0" applyFill="1" applyBorder="1" applyAlignment="1">
      <alignment horizontal="center" vertical="top"/>
    </xf>
    <xf numFmtId="0" fontId="0" fillId="0" borderId="39" xfId="0" applyFill="1" applyBorder="1" applyAlignment="1">
      <alignment horizontal="right"/>
    </xf>
    <xf numFmtId="49" fontId="0" fillId="0" borderId="40" xfId="0" applyNumberFormat="1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39" fillId="0" borderId="0" xfId="0" applyFont="1" applyAlignment="1">
      <alignment horizontal="right"/>
    </xf>
    <xf numFmtId="169" fontId="0" fillId="0" borderId="5" xfId="0" applyNumberFormat="1" applyBorder="1" applyAlignment="1">
      <alignment horizontal="center"/>
    </xf>
    <xf numFmtId="168" fontId="0" fillId="0" borderId="3" xfId="0" applyNumberFormat="1" applyBorder="1"/>
    <xf numFmtId="168" fontId="0" fillId="0" borderId="3" xfId="0" applyNumberFormat="1" applyFill="1" applyBorder="1"/>
    <xf numFmtId="168" fontId="0" fillId="0" borderId="1" xfId="0" applyNumberFormat="1" applyBorder="1"/>
    <xf numFmtId="168" fontId="0" fillId="0" borderId="18" xfId="0" applyNumberFormat="1" applyBorder="1"/>
    <xf numFmtId="0" fontId="2" fillId="0" borderId="36" xfId="0" applyFont="1" applyFill="1" applyBorder="1" applyAlignment="1">
      <alignment horizontal="center" wrapText="1"/>
    </xf>
    <xf numFmtId="0" fontId="0" fillId="8" borderId="3" xfId="0" applyFill="1" applyBorder="1"/>
    <xf numFmtId="0" fontId="0" fillId="8" borderId="18" xfId="0" applyFill="1" applyBorder="1"/>
    <xf numFmtId="0" fontId="0" fillId="0" borderId="1" xfId="0" applyBorder="1"/>
    <xf numFmtId="9" fontId="0" fillId="0" borderId="25" xfId="1" applyFont="1" applyFill="1" applyBorder="1"/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35" fillId="0" borderId="2" xfId="6" applyFont="1" applyFill="1" applyBorder="1" applyAlignment="1" applyProtection="1">
      <alignment horizontal="center" vertical="center"/>
    </xf>
    <xf numFmtId="0" fontId="35" fillId="0" borderId="7" xfId="6" applyFont="1" applyFill="1" applyBorder="1" applyAlignment="1" applyProtection="1">
      <alignment horizontal="center" vertical="center"/>
    </xf>
    <xf numFmtId="0" fontId="35" fillId="0" borderId="3" xfId="6" applyFont="1" applyFill="1" applyBorder="1" applyAlignment="1" applyProtection="1">
      <alignment horizontal="center" vertical="center"/>
    </xf>
    <xf numFmtId="0" fontId="9" fillId="0" borderId="0" xfId="4" applyFont="1" applyFill="1" applyBorder="1" applyAlignment="1">
      <alignment horizontal="center"/>
    </xf>
    <xf numFmtId="165" fontId="6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21" xfId="3" applyFont="1" applyFill="1" applyBorder="1" applyAlignment="1" applyProtection="1">
      <alignment horizontal="center" vertical="center" wrapText="1"/>
      <protection locked="0"/>
    </xf>
    <xf numFmtId="0" fontId="6" fillId="0" borderId="29" xfId="3" applyFont="1" applyFill="1" applyBorder="1" applyAlignment="1" applyProtection="1">
      <alignment horizontal="center" vertical="center" wrapText="1"/>
      <protection locked="0"/>
    </xf>
    <xf numFmtId="0" fontId="6" fillId="0" borderId="28" xfId="3" applyFont="1" applyFill="1" applyBorder="1" applyAlignment="1" applyProtection="1">
      <alignment horizontal="center" vertical="center" wrapText="1"/>
      <protection locked="0"/>
    </xf>
    <xf numFmtId="0" fontId="6" fillId="0" borderId="7" xfId="3" applyFont="1" applyFill="1" applyBorder="1" applyAlignment="1" applyProtection="1">
      <alignment horizontal="center" vertical="center" wrapText="1"/>
      <protection locked="0"/>
    </xf>
    <xf numFmtId="0" fontId="6" fillId="0" borderId="30" xfId="3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  <protection locked="0"/>
    </xf>
    <xf numFmtId="0" fontId="35" fillId="0" borderId="27" xfId="6" applyFont="1" applyFill="1" applyBorder="1" applyAlignment="1" applyProtection="1">
      <alignment horizontal="center" vertical="center"/>
    </xf>
    <xf numFmtId="0" fontId="35" fillId="0" borderId="21" xfId="6" applyFont="1" applyFill="1" applyBorder="1" applyAlignment="1" applyProtection="1">
      <alignment horizontal="center" vertical="center"/>
    </xf>
    <xf numFmtId="0" fontId="35" fillId="0" borderId="19" xfId="6" applyFont="1" applyFill="1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6" fillId="0" borderId="24" xfId="3" applyFont="1" applyFill="1" applyBorder="1" applyAlignment="1" applyProtection="1">
      <alignment horizontal="center" vertical="center" wrapText="1"/>
      <protection locked="0"/>
    </xf>
    <xf numFmtId="0" fontId="6" fillId="0" borderId="32" xfId="3" applyFont="1" applyFill="1" applyBorder="1" applyAlignment="1" applyProtection="1">
      <alignment horizontal="center" vertical="center" wrapText="1"/>
      <protection locked="0"/>
    </xf>
    <xf numFmtId="168" fontId="6" fillId="0" borderId="24" xfId="2" applyNumberFormat="1" applyFont="1" applyFill="1" applyBorder="1" applyAlignment="1" applyProtection="1">
      <alignment horizontal="center" vertical="center" wrapText="1"/>
      <protection locked="0"/>
    </xf>
    <xf numFmtId="168" fontId="6" fillId="0" borderId="33" xfId="2" applyNumberFormat="1" applyFont="1" applyFill="1" applyBorder="1" applyAlignment="1" applyProtection="1">
      <alignment horizontal="center" vertical="center" wrapText="1"/>
      <protection locked="0"/>
    </xf>
    <xf numFmtId="168" fontId="6" fillId="0" borderId="22" xfId="2" applyNumberFormat="1" applyFont="1" applyFill="1" applyBorder="1" applyAlignment="1" applyProtection="1">
      <alignment horizontal="center" vertical="center" wrapText="1"/>
    </xf>
    <xf numFmtId="168" fontId="6" fillId="0" borderId="34" xfId="2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64">
    <cellStyle name=" 1" xfId="9"/>
    <cellStyle name=" 1 2" xfId="10"/>
    <cellStyle name=" 1_Stage1" xfId="11"/>
    <cellStyle name="_Model_RAB Мой_PR.PROG.WARM.NOTCOMBI.2012.2.16_v1.4(04.04.11) " xfId="12"/>
    <cellStyle name="_Model_RAB Мой_Книга2_PR.PROG.WARM.NOTCOMBI.2012.2.16_v1.4(04.04.11) " xfId="13"/>
    <cellStyle name="_Model_RAB_MRSK_svod_PR.PROG.WARM.NOTCOMBI.2012.2.16_v1.4(04.04.11) " xfId="14"/>
    <cellStyle name="_Model_RAB_MRSK_svod_Книга2_PR.PROG.WARM.NOTCOMBI.2012.2.16_v1.4(04.04.11) " xfId="15"/>
    <cellStyle name="_МОДЕЛЬ_1 (2)_PR.PROG.WARM.NOTCOMBI.2012.2.16_v1.4(04.04.11) " xfId="16"/>
    <cellStyle name="_МОДЕЛЬ_1 (2)_Книга2_PR.PROG.WARM.NOTCOMBI.2012.2.16_v1.4(04.04.11) " xfId="17"/>
    <cellStyle name="_пр 5 тариф RAB_PR.PROG.WARM.NOTCOMBI.2012.2.16_v1.4(04.04.11) " xfId="18"/>
    <cellStyle name="_пр 5 тариф RAB_Книга2_PR.PROG.WARM.NOTCOMBI.2012.2.16_v1.4(04.04.11) " xfId="19"/>
    <cellStyle name="_Расчет RAB_22072008_PR.PROG.WARM.NOTCOMBI.2012.2.16_v1.4(04.04.11) " xfId="20"/>
    <cellStyle name="_Расчет RAB_22072008_Книга2_PR.PROG.WARM.NOTCOMBI.2012.2.16_v1.4(04.04.11) " xfId="21"/>
    <cellStyle name="_Расчет RAB_Лен и МОЭСК_с 2010 года_14.04.2009_со сглаж_version 3.0_без ФСК_PR.PROG.WARM.NOTCOMBI.2012.2.16_v1.4(04.04.11) " xfId="22"/>
    <cellStyle name="_Расчет RAB_Лен и МОЭСК_с 2010 года_14.04.2009_со сглаж_version 3.0_без ФСК_Книга2_PR.PROG.WARM.NOTCOMBI.2012.2.16_v1.4(04.04.11) " xfId="23"/>
    <cellStyle name="Cells 2" xfId="24"/>
    <cellStyle name="Currency [0]" xfId="25"/>
    <cellStyle name="Currency2" xfId="26"/>
    <cellStyle name="Followed Hyperlink" xfId="27"/>
    <cellStyle name="Header 3" xfId="28"/>
    <cellStyle name="Hyperlink" xfId="29"/>
    <cellStyle name="normal" xfId="30"/>
    <cellStyle name="Normal1" xfId="31"/>
    <cellStyle name="Normal2" xfId="32"/>
    <cellStyle name="Percent1" xfId="33"/>
    <cellStyle name="Title 4" xfId="34"/>
    <cellStyle name="Гиперссылка 2" xfId="35"/>
    <cellStyle name="Гиперссылка 2 2" xfId="36"/>
    <cellStyle name="Гиперссылка 4" xfId="37"/>
    <cellStyle name="Гиперссылка 5" xfId="38"/>
    <cellStyle name="Гиперссылка 6" xfId="39"/>
    <cellStyle name="Заголовок" xfId="40"/>
    <cellStyle name="ЗаголовокСтолбца" xfId="5"/>
    <cellStyle name="Значение" xfId="7"/>
    <cellStyle name="Обычный" xfId="0" builtinId="0"/>
    <cellStyle name="Обычный 10" xfId="41"/>
    <cellStyle name="Обычный 11 3" xfId="42"/>
    <cellStyle name="Обычный 13" xfId="6"/>
    <cellStyle name="Обычный 13 2" xfId="43"/>
    <cellStyle name="Обычный 13 3" xfId="44"/>
    <cellStyle name="Обычный 2" xfId="4"/>
    <cellStyle name="Обычный 2 2" xfId="45"/>
    <cellStyle name="Обычный 2 2 2" xfId="46"/>
    <cellStyle name="Обычный 2 3" xfId="47"/>
    <cellStyle name="Обычный 2_наш последний RAB (28.09.10)" xfId="48"/>
    <cellStyle name="Обычный 3" xfId="49"/>
    <cellStyle name="Обычный 3 2" xfId="50"/>
    <cellStyle name="Обычный 3 3" xfId="51"/>
    <cellStyle name="Обычный 4" xfId="52"/>
    <cellStyle name="Обычный 4 2 2" xfId="53"/>
    <cellStyle name="Обычный 9 2" xfId="54"/>
    <cellStyle name="Обычный_ГорЭС" xfId="2"/>
    <cellStyle name="Обычный_МЭС" xfId="3"/>
    <cellStyle name="Процентный" xfId="1" builtinId="5"/>
    <cellStyle name="Процентный 5" xfId="55"/>
    <cellStyle name="Процентный 5 2" xfId="56"/>
    <cellStyle name="Финансовый 3" xfId="57"/>
    <cellStyle name="Финансовый 3 2" xfId="58"/>
    <cellStyle name="Финансовый 4 2" xfId="59"/>
    <cellStyle name="Формула" xfId="60"/>
    <cellStyle name="Формула 3" xfId="61"/>
    <cellStyle name="Формула_GRES.2007.5" xfId="62"/>
    <cellStyle name="Формула_НВВ - сети долгосрочный (15.07) - передано на оформление" xfId="8"/>
    <cellStyle name="ФормулаВБ" xfId="63"/>
  </cellStyles>
  <dxfs count="0"/>
  <tableStyles count="0" defaultTableStyle="TableStyleMedium9" defaultPivotStyle="PivotStyleLight16"/>
  <colors>
    <mruColors>
      <color rgb="FF00FF99"/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69;&#1082;&#1086;&#1085;&#1086;&#1084;&#1080;&#1082;&#1072;%20&#1054;&#1043;&#1069;/&#1056;&#1069;&#1050;_&#1060;&#1057;&#1058;/&#1058;&#1040;&#1056;&#1048;&#1060;&#1067;/&#1055;&#1077;&#1088;&#1077;&#1076;&#1072;&#1095;&#1072;%20&#1101;&#1083;&#1077;&#1082;&#1090;&#1088;&#1086;&#1101;&#1085;&#1077;&#1088;&#1075;&#1080;&#1080;/2015/&#1090;&#1077;&#1093;_&#1095;&#1072;&#1089;&#1090;&#1100;/PASSPORT.EE.N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Фидеры"/>
      <sheetName val="Линии"/>
      <sheetName val="Границы Фидеров"/>
      <sheetName val="P 2.1"/>
      <sheetName val="Комментарии"/>
      <sheetName val="Проверка"/>
      <sheetName val="modReestr"/>
      <sheetName val="modfrmReestr"/>
      <sheetName val="REESTR_FILTERED"/>
      <sheetName val="modfrmCheckUpdates"/>
      <sheetName val="modfrmDateChoose"/>
      <sheetName val="modDateChoose"/>
      <sheetName val="modIHLCommandBar"/>
      <sheetName val="SheetForSpecialPaste"/>
      <sheetName val="modCommonProv"/>
      <sheetName val="modProvGeneralProc"/>
      <sheetName val="modProv"/>
      <sheetName val="modfrmSelectRegion"/>
      <sheetName val="REESTR_ORG"/>
      <sheetName val="TEHSHEET"/>
      <sheetName val="REESTR_EE_SUBSTETION"/>
      <sheetName val="AllSheetsInThisWorkbook"/>
      <sheetName val="REESTR_EE_SUBSTETION_FILTER"/>
      <sheetName val="modUpdTemplMain"/>
      <sheetName val="modFixUnfixTableArea"/>
      <sheetName val="mod_03"/>
      <sheetName val="mod_04"/>
      <sheetName val="mod_COMS"/>
      <sheetName val="mod_Tit"/>
      <sheetName val="REESTR_ADDED_ORG"/>
      <sheetName val="et_union"/>
      <sheetName val="modMenuWs"/>
      <sheetName val="mod_01"/>
      <sheetName val="modServiceModule"/>
      <sheetName val="modGADRSetting"/>
      <sheetName val="modGADR"/>
      <sheetName val="modfrmReestrEESubstation"/>
      <sheetName val="modReestrEESubstation"/>
      <sheetName val="modfrmGadrOrReestr"/>
      <sheetName val="modfrmTemplOrReestr"/>
      <sheetName val="REESTR_EE_FIDER"/>
      <sheetName val="REESTR_EE_FIDER_FILTER"/>
      <sheetName val="modfrmReestrEEFider"/>
      <sheetName val="modReestrEEFider"/>
      <sheetName val="FIDER_LIST_FOR_FORM"/>
      <sheetName val="FIDER_LIST_FOR_FORM_FILTER"/>
      <sheetName val="modfrmFiderList"/>
      <sheetName val="modInfo"/>
    </sheetNames>
    <sheetDataSet>
      <sheetData sheetId="0" refreshError="1"/>
      <sheetData sheetId="1" refreshError="1"/>
      <sheetData sheetId="2" refreshError="1"/>
      <sheetData sheetId="3">
        <row r="9">
          <cell r="F9" t="str">
            <v>Омская область</v>
          </cell>
        </row>
        <row r="12">
          <cell r="F12">
            <v>2013</v>
          </cell>
        </row>
        <row r="21">
          <cell r="F21" t="str">
            <v>ОАО "Омскшина"</v>
          </cell>
        </row>
        <row r="23">
          <cell r="F23" t="str">
            <v>5506007419</v>
          </cell>
        </row>
        <row r="24">
          <cell r="F24" t="str">
            <v>554250001</v>
          </cell>
        </row>
      </sheetData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">
          <cell r="F1" t="str">
            <v>Январь</v>
          </cell>
        </row>
        <row r="2">
          <cell r="F2" t="str">
            <v>Февраль</v>
          </cell>
          <cell r="S2">
            <v>1</v>
          </cell>
        </row>
        <row r="3">
          <cell r="F3" t="str">
            <v>Март</v>
          </cell>
          <cell r="P3" t="str">
            <v>да</v>
          </cell>
          <cell r="S3">
            <v>2</v>
          </cell>
          <cell r="Z3" t="str">
            <v>собственность</v>
          </cell>
        </row>
        <row r="4">
          <cell r="F4" t="str">
            <v>Апрель</v>
          </cell>
          <cell r="P4" t="str">
            <v>нет</v>
          </cell>
          <cell r="S4">
            <v>3</v>
          </cell>
          <cell r="Z4" t="str">
            <v>аренда</v>
          </cell>
        </row>
        <row r="5">
          <cell r="F5" t="str">
            <v>Май</v>
          </cell>
          <cell r="S5">
            <v>4</v>
          </cell>
          <cell r="Z5" t="str">
            <v>хозяйственное ведение</v>
          </cell>
        </row>
        <row r="6">
          <cell r="F6" t="str">
            <v>Июнь</v>
          </cell>
          <cell r="S6">
            <v>5</v>
          </cell>
          <cell r="Z6" t="str">
            <v>оперативное управление</v>
          </cell>
        </row>
        <row r="7">
          <cell r="F7" t="str">
            <v>Июль</v>
          </cell>
          <cell r="S7">
            <v>6</v>
          </cell>
          <cell r="Z7" t="str">
            <v>безвозмездное пользование</v>
          </cell>
          <cell r="AV7" t="str">
            <v>воздушная1150Металлические опоры.</v>
          </cell>
          <cell r="AW7">
            <v>8</v>
          </cell>
        </row>
        <row r="8">
          <cell r="F8" t="str">
            <v>Август</v>
          </cell>
          <cell r="S8">
            <v>7</v>
          </cell>
          <cell r="Z8" t="str">
            <v>концессионное соглашение</v>
          </cell>
          <cell r="AV8" t="str">
            <v>воздушная750Металлические опоры, 1 цепь</v>
          </cell>
          <cell r="AW8">
            <v>6</v>
          </cell>
          <cell r="BF8" t="str">
            <v>воздушная0,4</v>
          </cell>
          <cell r="BG8">
            <v>0.4</v>
          </cell>
          <cell r="BK8" t="str">
            <v>кабельная0,4</v>
          </cell>
          <cell r="BL8" t="str">
            <v>до 1</v>
          </cell>
        </row>
        <row r="9">
          <cell r="F9" t="str">
            <v>Сентябрь</v>
          </cell>
          <cell r="S9">
            <v>8</v>
          </cell>
          <cell r="Z9" t="str">
            <v>лизинг</v>
          </cell>
          <cell r="AV9" t="str">
            <v>воздушная400-500Металлические опоры, 1 цепь</v>
          </cell>
          <cell r="AW9">
            <v>4</v>
          </cell>
          <cell r="BF9" t="str">
            <v>воздушная3</v>
          </cell>
          <cell r="BG9" t="str">
            <v xml:space="preserve">1 - 20 </v>
          </cell>
          <cell r="BK9" t="str">
            <v>кабельная3</v>
          </cell>
          <cell r="BL9" t="str">
            <v>3 - 10</v>
          </cell>
        </row>
        <row r="10">
          <cell r="F10" t="str">
            <v>Октябрь</v>
          </cell>
          <cell r="S10">
            <v>9</v>
          </cell>
          <cell r="Z10" t="str">
            <v>инвестиционный договор</v>
          </cell>
          <cell r="AV10" t="str">
            <v>воздушная400-500Ж/бетон опоры,1 цепь</v>
          </cell>
          <cell r="AW10">
            <v>3</v>
          </cell>
          <cell r="BF10" t="str">
            <v>воздушная6</v>
          </cell>
          <cell r="BG10" t="str">
            <v xml:space="preserve">1 - 20 </v>
          </cell>
          <cell r="BK10" t="str">
            <v>кабельная6</v>
          </cell>
          <cell r="BL10" t="str">
            <v>3 - 10</v>
          </cell>
        </row>
        <row r="11">
          <cell r="F11" t="str">
            <v>Ноябрь</v>
          </cell>
          <cell r="S11">
            <v>10</v>
          </cell>
          <cell r="AV11" t="str">
            <v>воздушная330Металлические опоры, 1 цепь</v>
          </cell>
          <cell r="AW11">
            <v>2.2999999999999998</v>
          </cell>
          <cell r="BF11" t="str">
            <v>воздушная10</v>
          </cell>
          <cell r="BG11" t="str">
            <v xml:space="preserve">1 - 20 </v>
          </cell>
          <cell r="BK11" t="str">
            <v>кабельная10</v>
          </cell>
          <cell r="BL11" t="str">
            <v>3 - 10</v>
          </cell>
        </row>
        <row r="12">
          <cell r="F12" t="str">
            <v>Декабрь</v>
          </cell>
          <cell r="S12">
            <v>11</v>
          </cell>
          <cell r="AV12" t="str">
            <v>воздушная330Ж/бетон опоры,1 цепь</v>
          </cell>
          <cell r="AW12">
            <v>1.7</v>
          </cell>
          <cell r="BF12" t="str">
            <v>воздушная15</v>
          </cell>
          <cell r="BG12" t="str">
            <v xml:space="preserve">1 - 20 </v>
          </cell>
          <cell r="BK12" t="str">
            <v>кабельная15</v>
          </cell>
        </row>
        <row r="13">
          <cell r="S13">
            <v>12</v>
          </cell>
          <cell r="AV13" t="str">
            <v>воздушная330Металлические опоры, 2 цепи</v>
          </cell>
          <cell r="AW13">
            <v>2.9</v>
          </cell>
          <cell r="BF13" t="str">
            <v>воздушная20</v>
          </cell>
          <cell r="BG13" t="str">
            <v xml:space="preserve">1 - 20 </v>
          </cell>
          <cell r="BK13" t="str">
            <v>кабельная20</v>
          </cell>
          <cell r="BL13" t="str">
            <v>20 -35</v>
          </cell>
        </row>
        <row r="14">
          <cell r="S14">
            <v>13</v>
          </cell>
          <cell r="AV14" t="str">
            <v>воздушная330Ж/бетон опоры,2 цепи</v>
          </cell>
          <cell r="AW14">
            <v>2.1</v>
          </cell>
          <cell r="BF14" t="str">
            <v>воздушная24</v>
          </cell>
          <cell r="BK14" t="str">
            <v>кабельная24</v>
          </cell>
          <cell r="BL14" t="str">
            <v>20 -35</v>
          </cell>
        </row>
        <row r="15">
          <cell r="S15">
            <v>14</v>
          </cell>
          <cell r="AV15" t="str">
            <v>воздушная220Деревянные опоры,1 цепь</v>
          </cell>
          <cell r="AW15">
            <v>2.6</v>
          </cell>
          <cell r="BF15" t="str">
            <v>воздушная27</v>
          </cell>
          <cell r="BK15" t="str">
            <v>кабельная27</v>
          </cell>
          <cell r="BL15" t="str">
            <v>20 -35</v>
          </cell>
        </row>
        <row r="16">
          <cell r="S16">
            <v>15</v>
          </cell>
          <cell r="AV16" t="str">
            <v>воздушная220Металлические опоры, 1 цепь</v>
          </cell>
          <cell r="AW16">
            <v>2.1</v>
          </cell>
          <cell r="BF16" t="str">
            <v>воздушная35</v>
          </cell>
          <cell r="BG16">
            <v>35</v>
          </cell>
          <cell r="BK16" t="str">
            <v>кабельная35</v>
          </cell>
          <cell r="BL16" t="str">
            <v>20 -35</v>
          </cell>
        </row>
        <row r="17">
          <cell r="S17">
            <v>16</v>
          </cell>
          <cell r="AV17" t="str">
            <v>воздушная220Ж/бетон опоры,1 цепь</v>
          </cell>
          <cell r="AW17">
            <v>1.4</v>
          </cell>
          <cell r="BF17" t="str">
            <v>воздушная110</v>
          </cell>
          <cell r="BG17" t="str">
            <v>110-150</v>
          </cell>
          <cell r="BK17" t="str">
            <v>кабельная110</v>
          </cell>
          <cell r="BL17">
            <v>110</v>
          </cell>
        </row>
        <row r="18">
          <cell r="S18">
            <v>17</v>
          </cell>
          <cell r="AV18" t="str">
            <v>воздушная220Металлические опоры, 2 цепи</v>
          </cell>
          <cell r="AW18">
            <v>2.7</v>
          </cell>
          <cell r="BF18" t="str">
            <v>воздушная150</v>
          </cell>
          <cell r="BG18" t="str">
            <v>110-150</v>
          </cell>
          <cell r="BK18" t="str">
            <v>кабельная150</v>
          </cell>
        </row>
        <row r="19">
          <cell r="S19">
            <v>18</v>
          </cell>
          <cell r="AV19" t="str">
            <v>воздушная220Ж/бетон опоры,2 цепи</v>
          </cell>
          <cell r="AW19">
            <v>1.8</v>
          </cell>
          <cell r="BF19" t="str">
            <v>воздушная220</v>
          </cell>
          <cell r="BG19">
            <v>220</v>
          </cell>
          <cell r="BK19" t="str">
            <v>кабельная220</v>
          </cell>
          <cell r="BL19">
            <v>220</v>
          </cell>
        </row>
        <row r="20">
          <cell r="S20">
            <v>19</v>
          </cell>
          <cell r="AV20" t="str">
            <v>воздушная110-150Деревянные опоры,1 цепь</v>
          </cell>
          <cell r="AW20">
            <v>1.8</v>
          </cell>
          <cell r="BF20" t="str">
            <v>воздушная330</v>
          </cell>
          <cell r="BG20" t="str">
            <v>330</v>
          </cell>
          <cell r="BK20" t="str">
            <v>кабельная330</v>
          </cell>
        </row>
        <row r="21">
          <cell r="S21">
            <v>20</v>
          </cell>
          <cell r="AV21" t="str">
            <v>воздушная110-150Металлические опоры, 1 цепь</v>
          </cell>
          <cell r="AW21">
            <v>1.6</v>
          </cell>
          <cell r="BF21" t="str">
            <v>воздушная500</v>
          </cell>
          <cell r="BG21" t="str">
            <v>400-500</v>
          </cell>
          <cell r="BK21" t="str">
            <v>кабельная500</v>
          </cell>
        </row>
        <row r="22">
          <cell r="S22">
            <v>21</v>
          </cell>
          <cell r="AV22" t="str">
            <v>воздушная110-150Ж/бетон опоры,1 цепь</v>
          </cell>
          <cell r="AW22">
            <v>1.3</v>
          </cell>
          <cell r="BF22" t="str">
            <v>воздушная750</v>
          </cell>
          <cell r="BG22">
            <v>750</v>
          </cell>
          <cell r="BK22" t="str">
            <v>кабельная750</v>
          </cell>
        </row>
        <row r="23">
          <cell r="S23">
            <v>22</v>
          </cell>
          <cell r="AV23" t="str">
            <v>воздушная110-150Металлические опоры, 2 цепи</v>
          </cell>
          <cell r="AW23">
            <v>1.9</v>
          </cell>
          <cell r="BF23" t="str">
            <v>воздушная1150</v>
          </cell>
          <cell r="BG23">
            <v>1150</v>
          </cell>
          <cell r="BK23" t="str">
            <v>кабельная1150</v>
          </cell>
        </row>
        <row r="24">
          <cell r="S24">
            <v>23</v>
          </cell>
          <cell r="AV24" t="str">
            <v>воздушная110-150Ж/бетон опоры,2 цепи</v>
          </cell>
          <cell r="AW24">
            <v>1.6</v>
          </cell>
        </row>
        <row r="25">
          <cell r="S25">
            <v>24</v>
          </cell>
          <cell r="AV25" t="str">
            <v>кабельная220</v>
          </cell>
          <cell r="AW25">
            <v>30</v>
          </cell>
        </row>
        <row r="26">
          <cell r="S26">
            <v>25</v>
          </cell>
          <cell r="AV26" t="str">
            <v>кабельная110</v>
          </cell>
          <cell r="AW26">
            <v>23</v>
          </cell>
        </row>
        <row r="27">
          <cell r="S27">
            <v>26</v>
          </cell>
          <cell r="AV27" t="str">
            <v>воздушная35Деревянные опоры,1 цепь</v>
          </cell>
          <cell r="AW27">
            <v>1.7</v>
          </cell>
        </row>
        <row r="28">
          <cell r="S28">
            <v>27</v>
          </cell>
          <cell r="AV28" t="str">
            <v>воздушная35Металлические опоры, 1 цепь</v>
          </cell>
          <cell r="AW28">
            <v>1.4</v>
          </cell>
        </row>
        <row r="29">
          <cell r="S29">
            <v>28</v>
          </cell>
          <cell r="AV29" t="str">
            <v>воздушная35Ж/бетон опоры,1 цепь</v>
          </cell>
          <cell r="AW29">
            <v>1.2</v>
          </cell>
        </row>
        <row r="30">
          <cell r="S30">
            <v>29</v>
          </cell>
          <cell r="AV30" t="str">
            <v>воздушная35Металлические опоры, 2 цепи</v>
          </cell>
          <cell r="AW30">
            <v>1.8</v>
          </cell>
        </row>
        <row r="31">
          <cell r="S31">
            <v>30</v>
          </cell>
          <cell r="AV31" t="str">
            <v>воздушная35Ж/бетон опоры,2 цепи</v>
          </cell>
          <cell r="AW31">
            <v>1.5</v>
          </cell>
        </row>
        <row r="32">
          <cell r="S32">
            <v>31</v>
          </cell>
          <cell r="AV32" t="str">
            <v>воздушная1 - 20 Деревянные опоры.</v>
          </cell>
          <cell r="AW32">
            <v>1.6</v>
          </cell>
        </row>
        <row r="33">
          <cell r="S33">
            <v>32</v>
          </cell>
          <cell r="AV33" t="str">
            <v>воздушная1 - 20 Деревянные опоры на ж\б пасынках.</v>
          </cell>
          <cell r="AW33">
            <v>1.4</v>
          </cell>
        </row>
        <row r="34">
          <cell r="S34">
            <v>33</v>
          </cell>
          <cell r="AV34" t="str">
            <v>воздушная1 - 20 Ж/бетон, металлические опоры.</v>
          </cell>
          <cell r="AW34">
            <v>1.1000000000000001</v>
          </cell>
        </row>
        <row r="35">
          <cell r="S35">
            <v>34</v>
          </cell>
          <cell r="AV35" t="str">
            <v>кабельная20 -35</v>
          </cell>
          <cell r="AW35">
            <v>4.7</v>
          </cell>
        </row>
        <row r="36">
          <cell r="S36">
            <v>35</v>
          </cell>
          <cell r="AV36" t="str">
            <v>кабельная3 - 10</v>
          </cell>
          <cell r="AW36">
            <v>3.5</v>
          </cell>
        </row>
        <row r="37">
          <cell r="S37">
            <v>36</v>
          </cell>
          <cell r="AS37" t="str">
            <v>Деревянные опоры.</v>
          </cell>
          <cell r="AV37" t="str">
            <v>воздушная0,4Деревянные опоры.</v>
          </cell>
          <cell r="AW37">
            <v>2.6</v>
          </cell>
        </row>
        <row r="38">
          <cell r="S38">
            <v>37</v>
          </cell>
          <cell r="AS38" t="str">
            <v>Деревянные опоры на ж\б пасынках.</v>
          </cell>
          <cell r="AV38" t="str">
            <v>воздушная0,4Деревянные опоры на ж\б пасынках.</v>
          </cell>
          <cell r="AW38">
            <v>2.2000000000000002</v>
          </cell>
        </row>
        <row r="39">
          <cell r="S39">
            <v>38</v>
          </cell>
          <cell r="AS39" t="str">
            <v>Ж/бетон, металлические опоры.</v>
          </cell>
          <cell r="AV39" t="str">
            <v>воздушная0,4Ж/бетон, металлические опоры.</v>
          </cell>
          <cell r="AW39">
            <v>1.5</v>
          </cell>
        </row>
        <row r="40">
          <cell r="S40">
            <v>39</v>
          </cell>
          <cell r="AV40" t="str">
            <v>кабельнаядо 1</v>
          </cell>
          <cell r="AW40">
            <v>2.7</v>
          </cell>
        </row>
        <row r="41">
          <cell r="S41">
            <v>40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E9"/>
  <sheetViews>
    <sheetView workbookViewId="0">
      <selection activeCell="A6" sqref="A6:E6"/>
    </sheetView>
  </sheetViews>
  <sheetFormatPr defaultRowHeight="15"/>
  <cols>
    <col min="1" max="1" width="14" customWidth="1"/>
    <col min="2" max="2" width="20.7109375" customWidth="1"/>
    <col min="3" max="3" width="16.42578125" customWidth="1"/>
    <col min="4" max="4" width="19.5703125" customWidth="1"/>
    <col min="5" max="5" width="31.85546875" customWidth="1"/>
  </cols>
  <sheetData>
    <row r="1" spans="1:5" ht="88.5" customHeight="1">
      <c r="E1" s="1" t="s">
        <v>0</v>
      </c>
    </row>
    <row r="4" spans="1:5">
      <c r="A4" s="217" t="s">
        <v>1</v>
      </c>
      <c r="B4" s="217"/>
      <c r="C4" s="217"/>
      <c r="D4" s="217"/>
      <c r="E4" s="217"/>
    </row>
    <row r="5" spans="1:5">
      <c r="A5" s="217" t="s">
        <v>256</v>
      </c>
      <c r="B5" s="217"/>
      <c r="C5" s="217"/>
      <c r="D5" s="217"/>
      <c r="E5" s="217"/>
    </row>
    <row r="6" spans="1:5" s="2" customFormat="1" ht="11.25">
      <c r="A6" s="218"/>
      <c r="B6" s="218"/>
      <c r="C6" s="218"/>
      <c r="D6" s="218"/>
      <c r="E6" s="218"/>
    </row>
    <row r="7" spans="1:5">
      <c r="A7" s="216"/>
      <c r="B7" s="216"/>
      <c r="C7" s="216"/>
      <c r="D7" s="216"/>
      <c r="E7" s="216"/>
    </row>
    <row r="8" spans="1:5">
      <c r="A8" s="216"/>
      <c r="B8" s="216"/>
      <c r="C8" s="216"/>
      <c r="D8" s="216"/>
      <c r="E8" s="216"/>
    </row>
    <row r="9" spans="1:5">
      <c r="A9" s="216"/>
      <c r="B9" s="216"/>
      <c r="C9" s="216"/>
      <c r="D9" s="216"/>
      <c r="E9" s="216"/>
    </row>
  </sheetData>
  <mergeCells count="6">
    <mergeCell ref="A7:E7"/>
    <mergeCell ref="A8:E8"/>
    <mergeCell ref="A9:E9"/>
    <mergeCell ref="A4:E4"/>
    <mergeCell ref="A5:E5"/>
    <mergeCell ref="A6:E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99"/>
  </sheetPr>
  <dimension ref="A1:Q2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9" sqref="J9"/>
    </sheetView>
  </sheetViews>
  <sheetFormatPr defaultRowHeight="15"/>
  <cols>
    <col min="1" max="1" width="6.5703125" style="61" customWidth="1"/>
    <col min="2" max="2" width="35.85546875" style="61" customWidth="1"/>
    <col min="3" max="4" width="9.140625" style="61"/>
    <col min="5" max="5" width="14" style="61" customWidth="1"/>
    <col min="6" max="7" width="9.140625" style="61"/>
    <col min="8" max="8" width="14" style="61" customWidth="1"/>
    <col min="9" max="10" width="9.140625" style="61"/>
    <col min="11" max="11" width="13.5703125" style="61" customWidth="1"/>
    <col min="12" max="13" width="9.140625" style="61"/>
    <col min="14" max="14" width="14.42578125" style="61" customWidth="1"/>
    <col min="15" max="16" width="9.140625" style="61"/>
    <col min="17" max="17" width="13.5703125" style="61" customWidth="1"/>
    <col min="18" max="16384" width="9.140625" style="61"/>
  </cols>
  <sheetData>
    <row r="1" spans="1:17" ht="50.25" customHeight="1">
      <c r="A1" s="280" t="s">
        <v>63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5.75" thickBot="1"/>
    <row r="3" spans="1:17" ht="15" customHeight="1" thickBot="1">
      <c r="A3" s="273" t="s">
        <v>2</v>
      </c>
      <c r="B3" s="281" t="s">
        <v>64</v>
      </c>
      <c r="C3" s="284" t="s">
        <v>65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</row>
    <row r="4" spans="1:17" ht="32.25" customHeight="1">
      <c r="A4" s="277"/>
      <c r="B4" s="282"/>
      <c r="C4" s="273" t="s">
        <v>66</v>
      </c>
      <c r="D4" s="248"/>
      <c r="E4" s="249"/>
      <c r="F4" s="273" t="s">
        <v>67</v>
      </c>
      <c r="G4" s="248"/>
      <c r="H4" s="249"/>
      <c r="I4" s="273" t="s">
        <v>68</v>
      </c>
      <c r="J4" s="248"/>
      <c r="K4" s="249"/>
      <c r="L4" s="273" t="s">
        <v>69</v>
      </c>
      <c r="M4" s="248"/>
      <c r="N4" s="249"/>
      <c r="O4" s="273" t="s">
        <v>70</v>
      </c>
      <c r="P4" s="248"/>
      <c r="Q4" s="249"/>
    </row>
    <row r="5" spans="1:17" ht="45.75" customHeight="1">
      <c r="A5" s="277"/>
      <c r="B5" s="283"/>
      <c r="C5" s="132" t="str">
        <f>+'3.4.'!F5</f>
        <v>2020 г.</v>
      </c>
      <c r="D5" s="117" t="str">
        <f>+'3.4.'!G5</f>
        <v>2021 г.</v>
      </c>
      <c r="E5" s="119" t="s">
        <v>33</v>
      </c>
      <c r="F5" s="132" t="str">
        <f>+'3.4.'!I5</f>
        <v>2020 г.</v>
      </c>
      <c r="G5" s="117" t="str">
        <f>+'3.4.'!J5</f>
        <v>2021 г.</v>
      </c>
      <c r="H5" s="119" t="s">
        <v>33</v>
      </c>
      <c r="I5" s="132" t="str">
        <f>+'3.4.'!L5</f>
        <v>2020 г.</v>
      </c>
      <c r="J5" s="117" t="str">
        <f>+'3.4.'!M5</f>
        <v>2021 г.</v>
      </c>
      <c r="K5" s="119" t="s">
        <v>33</v>
      </c>
      <c r="L5" s="132" t="str">
        <f>+'3.4.'!O5</f>
        <v>2020 г.</v>
      </c>
      <c r="M5" s="117" t="str">
        <f>+'3.4.'!P5</f>
        <v>2021 г.</v>
      </c>
      <c r="N5" s="119" t="s">
        <v>33</v>
      </c>
      <c r="O5" s="132" t="str">
        <f>+'3.4.'!R5</f>
        <v>2020 г.</v>
      </c>
      <c r="P5" s="117" t="str">
        <f>+'3.4.'!S5</f>
        <v>2021 г.</v>
      </c>
      <c r="Q5" s="119" t="s">
        <v>33</v>
      </c>
    </row>
    <row r="6" spans="1:17" ht="15.75" thickBot="1">
      <c r="A6" s="120">
        <v>1</v>
      </c>
      <c r="B6" s="131">
        <v>2</v>
      </c>
      <c r="C6" s="120">
        <v>3</v>
      </c>
      <c r="D6" s="121">
        <v>4</v>
      </c>
      <c r="E6" s="122">
        <v>5</v>
      </c>
      <c r="F6" s="120">
        <v>6</v>
      </c>
      <c r="G6" s="121">
        <v>7</v>
      </c>
      <c r="H6" s="122">
        <v>8</v>
      </c>
      <c r="I6" s="120">
        <v>9</v>
      </c>
      <c r="J6" s="121">
        <v>10</v>
      </c>
      <c r="K6" s="122">
        <v>11</v>
      </c>
      <c r="L6" s="120">
        <v>12</v>
      </c>
      <c r="M6" s="121">
        <v>13</v>
      </c>
      <c r="N6" s="122">
        <v>14</v>
      </c>
      <c r="O6" s="120">
        <v>18</v>
      </c>
      <c r="P6" s="121">
        <v>19</v>
      </c>
      <c r="Q6" s="122">
        <v>20</v>
      </c>
    </row>
    <row r="7" spans="1:17" ht="30">
      <c r="A7" s="123">
        <v>1</v>
      </c>
      <c r="B7" s="118" t="s">
        <v>71</v>
      </c>
      <c r="C7" s="163">
        <v>0</v>
      </c>
      <c r="D7" s="105">
        <v>0</v>
      </c>
      <c r="E7" s="124">
        <f>IF(C7&gt;0,D7/C7-1,0)</f>
        <v>0</v>
      </c>
      <c r="F7" s="163">
        <v>0</v>
      </c>
      <c r="G7" s="105">
        <v>0</v>
      </c>
      <c r="H7" s="124">
        <f t="shared" ref="H7:H27" si="0">IF(F7&gt;0,G7/F7-1,0)</f>
        <v>0</v>
      </c>
      <c r="I7" s="163">
        <f>I8+I9+I10+I11+I12+I13</f>
        <v>0</v>
      </c>
      <c r="J7" s="163">
        <f>J8+J9+J10+J11+J12+J13</f>
        <v>1</v>
      </c>
      <c r="K7" s="124">
        <f t="shared" ref="K7:K27" si="1">IF(I7&gt;0,J7/I7-1,0)</f>
        <v>0</v>
      </c>
      <c r="L7" s="163">
        <f>+L8+L9+L10+L11+L12+L13</f>
        <v>0</v>
      </c>
      <c r="M7" s="105">
        <f>+M8+M9+M10+M11+M12+M13</f>
        <v>0</v>
      </c>
      <c r="N7" s="124">
        <f t="shared" ref="N7:N27" si="2">IF(L7&gt;0,M7/L7-1,0)</f>
        <v>0</v>
      </c>
      <c r="O7" s="163">
        <v>0</v>
      </c>
      <c r="P7" s="105">
        <v>0</v>
      </c>
      <c r="Q7" s="124">
        <f t="shared" ref="Q7:Q27" si="3">IF(O7&gt;0,P7/O7-1,0)</f>
        <v>0</v>
      </c>
    </row>
    <row r="8" spans="1:17" ht="30">
      <c r="A8" s="125" t="s">
        <v>10</v>
      </c>
      <c r="B8" s="62" t="s">
        <v>72</v>
      </c>
      <c r="C8" s="165">
        <v>0</v>
      </c>
      <c r="D8" s="63">
        <v>0</v>
      </c>
      <c r="E8" s="126">
        <f t="shared" ref="E8:E27" si="4">IF(C8&gt;0,D8/C8-1,0)</f>
        <v>0</v>
      </c>
      <c r="F8" s="165">
        <v>0</v>
      </c>
      <c r="G8" s="63">
        <v>0</v>
      </c>
      <c r="H8" s="126">
        <f t="shared" si="0"/>
        <v>0</v>
      </c>
      <c r="I8" s="165">
        <v>0</v>
      </c>
      <c r="J8" s="63">
        <v>0</v>
      </c>
      <c r="K8" s="126">
        <f t="shared" si="1"/>
        <v>0</v>
      </c>
      <c r="L8" s="165">
        <v>0</v>
      </c>
      <c r="M8" s="63">
        <v>0</v>
      </c>
      <c r="N8" s="126">
        <f t="shared" si="2"/>
        <v>0</v>
      </c>
      <c r="O8" s="165">
        <v>0</v>
      </c>
      <c r="P8" s="63">
        <v>0</v>
      </c>
      <c r="Q8" s="126">
        <f t="shared" si="3"/>
        <v>0</v>
      </c>
    </row>
    <row r="9" spans="1:17" ht="30">
      <c r="A9" s="125" t="s">
        <v>11</v>
      </c>
      <c r="B9" s="62" t="s">
        <v>73</v>
      </c>
      <c r="C9" s="165">
        <v>0</v>
      </c>
      <c r="D9" s="63">
        <v>0</v>
      </c>
      <c r="E9" s="126">
        <f t="shared" si="4"/>
        <v>0</v>
      </c>
      <c r="F9" s="165">
        <v>0</v>
      </c>
      <c r="G9" s="63">
        <v>0</v>
      </c>
      <c r="H9" s="126">
        <f t="shared" si="0"/>
        <v>0</v>
      </c>
      <c r="I9" s="165">
        <v>0</v>
      </c>
      <c r="J9" s="63">
        <v>1</v>
      </c>
      <c r="K9" s="126">
        <f t="shared" si="1"/>
        <v>0</v>
      </c>
      <c r="L9" s="165">
        <v>0</v>
      </c>
      <c r="M9" s="63">
        <v>0</v>
      </c>
      <c r="N9" s="126">
        <f t="shared" si="2"/>
        <v>0</v>
      </c>
      <c r="O9" s="165">
        <v>0</v>
      </c>
      <c r="P9" s="63">
        <v>0</v>
      </c>
      <c r="Q9" s="126">
        <f t="shared" si="3"/>
        <v>0</v>
      </c>
    </row>
    <row r="10" spans="1:17" ht="30">
      <c r="A10" s="125" t="s">
        <v>12</v>
      </c>
      <c r="B10" s="62" t="s">
        <v>74</v>
      </c>
      <c r="C10" s="165">
        <v>0</v>
      </c>
      <c r="D10" s="63">
        <v>0</v>
      </c>
      <c r="E10" s="126">
        <f t="shared" si="4"/>
        <v>0</v>
      </c>
      <c r="F10" s="165">
        <v>0</v>
      </c>
      <c r="G10" s="63">
        <v>0</v>
      </c>
      <c r="H10" s="126">
        <f t="shared" si="0"/>
        <v>0</v>
      </c>
      <c r="I10" s="165">
        <v>0</v>
      </c>
      <c r="J10" s="63">
        <v>0</v>
      </c>
      <c r="K10" s="126">
        <f t="shared" si="1"/>
        <v>0</v>
      </c>
      <c r="L10" s="165">
        <v>0</v>
      </c>
      <c r="M10" s="63"/>
      <c r="N10" s="126">
        <f t="shared" si="2"/>
        <v>0</v>
      </c>
      <c r="O10" s="165">
        <v>0</v>
      </c>
      <c r="P10" s="63">
        <v>0</v>
      </c>
      <c r="Q10" s="126">
        <f t="shared" si="3"/>
        <v>0</v>
      </c>
    </row>
    <row r="11" spans="1:17">
      <c r="A11" s="125" t="s">
        <v>13</v>
      </c>
      <c r="B11" s="62" t="s">
        <v>75</v>
      </c>
      <c r="C11" s="165">
        <v>0</v>
      </c>
      <c r="D11" s="63">
        <v>0</v>
      </c>
      <c r="E11" s="126">
        <f t="shared" si="4"/>
        <v>0</v>
      </c>
      <c r="F11" s="165">
        <v>0</v>
      </c>
      <c r="G11" s="63">
        <v>0</v>
      </c>
      <c r="H11" s="126">
        <f t="shared" si="0"/>
        <v>0</v>
      </c>
      <c r="I11" s="165">
        <v>0</v>
      </c>
      <c r="J11" s="63">
        <v>0</v>
      </c>
      <c r="K11" s="126">
        <f t="shared" si="1"/>
        <v>0</v>
      </c>
      <c r="L11" s="165">
        <v>0</v>
      </c>
      <c r="M11" s="63">
        <v>0</v>
      </c>
      <c r="N11" s="126">
        <f t="shared" si="2"/>
        <v>0</v>
      </c>
      <c r="O11" s="165">
        <v>0</v>
      </c>
      <c r="P11" s="63">
        <v>0</v>
      </c>
      <c r="Q11" s="126">
        <f t="shared" si="3"/>
        <v>0</v>
      </c>
    </row>
    <row r="12" spans="1:17" ht="30">
      <c r="A12" s="125" t="s">
        <v>78</v>
      </c>
      <c r="B12" s="62" t="s">
        <v>76</v>
      </c>
      <c r="C12" s="165">
        <v>0</v>
      </c>
      <c r="D12" s="63">
        <v>0</v>
      </c>
      <c r="E12" s="126">
        <f t="shared" si="4"/>
        <v>0</v>
      </c>
      <c r="F12" s="165">
        <v>0</v>
      </c>
      <c r="G12" s="63">
        <v>0</v>
      </c>
      <c r="H12" s="126">
        <f t="shared" si="0"/>
        <v>0</v>
      </c>
      <c r="I12" s="165">
        <v>0</v>
      </c>
      <c r="J12" s="63">
        <v>0</v>
      </c>
      <c r="K12" s="126">
        <f t="shared" si="1"/>
        <v>0</v>
      </c>
      <c r="L12" s="165">
        <v>0</v>
      </c>
      <c r="M12" s="63">
        <v>0</v>
      </c>
      <c r="N12" s="126">
        <f t="shared" si="2"/>
        <v>0</v>
      </c>
      <c r="O12" s="165">
        <v>0</v>
      </c>
      <c r="P12" s="63">
        <v>0</v>
      </c>
      <c r="Q12" s="126">
        <f t="shared" si="3"/>
        <v>0</v>
      </c>
    </row>
    <row r="13" spans="1:17" ht="30">
      <c r="A13" s="125" t="s">
        <v>79</v>
      </c>
      <c r="B13" s="62" t="s">
        <v>252</v>
      </c>
      <c r="C13" s="165">
        <v>0</v>
      </c>
      <c r="D13" s="63">
        <v>0</v>
      </c>
      <c r="E13" s="126">
        <f t="shared" si="4"/>
        <v>0</v>
      </c>
      <c r="F13" s="165">
        <v>0</v>
      </c>
      <c r="G13" s="63">
        <v>0</v>
      </c>
      <c r="H13" s="126">
        <f t="shared" si="0"/>
        <v>0</v>
      </c>
      <c r="I13" s="165">
        <v>0</v>
      </c>
      <c r="J13" s="63">
        <v>0</v>
      </c>
      <c r="K13" s="126">
        <f t="shared" si="1"/>
        <v>0</v>
      </c>
      <c r="L13" s="165">
        <v>0</v>
      </c>
      <c r="M13" s="63">
        <v>0</v>
      </c>
      <c r="N13" s="126">
        <f t="shared" si="2"/>
        <v>0</v>
      </c>
      <c r="O13" s="165">
        <v>0</v>
      </c>
      <c r="P13" s="63">
        <v>0</v>
      </c>
      <c r="Q13" s="126">
        <f t="shared" si="3"/>
        <v>0</v>
      </c>
    </row>
    <row r="14" spans="1:17">
      <c r="A14" s="127">
        <v>2</v>
      </c>
      <c r="B14" s="62" t="s">
        <v>80</v>
      </c>
      <c r="C14" s="165">
        <v>0</v>
      </c>
      <c r="D14" s="63">
        <v>0</v>
      </c>
      <c r="E14" s="126">
        <f t="shared" si="4"/>
        <v>0</v>
      </c>
      <c r="F14" s="165">
        <v>0</v>
      </c>
      <c r="G14" s="63">
        <v>0</v>
      </c>
      <c r="H14" s="126">
        <f t="shared" si="0"/>
        <v>0</v>
      </c>
      <c r="I14" s="165">
        <v>0</v>
      </c>
      <c r="J14" s="63">
        <v>0</v>
      </c>
      <c r="K14" s="126">
        <f t="shared" si="1"/>
        <v>0</v>
      </c>
      <c r="L14" s="165">
        <v>0</v>
      </c>
      <c r="M14" s="63">
        <v>0</v>
      </c>
      <c r="N14" s="126">
        <f t="shared" si="2"/>
        <v>0</v>
      </c>
      <c r="O14" s="165">
        <v>0</v>
      </c>
      <c r="P14" s="63">
        <v>0</v>
      </c>
      <c r="Q14" s="126">
        <f t="shared" si="3"/>
        <v>0</v>
      </c>
    </row>
    <row r="15" spans="1:17" ht="31.5" customHeight="1">
      <c r="A15" s="125" t="s">
        <v>15</v>
      </c>
      <c r="B15" s="62" t="s">
        <v>83</v>
      </c>
      <c r="C15" s="165">
        <v>0</v>
      </c>
      <c r="D15" s="63">
        <v>0</v>
      </c>
      <c r="E15" s="126">
        <f t="shared" si="4"/>
        <v>0</v>
      </c>
      <c r="F15" s="165">
        <v>0</v>
      </c>
      <c r="G15" s="63">
        <v>0</v>
      </c>
      <c r="H15" s="126">
        <f t="shared" si="0"/>
        <v>0</v>
      </c>
      <c r="I15" s="165">
        <v>0</v>
      </c>
      <c r="J15" s="63">
        <v>0</v>
      </c>
      <c r="K15" s="126">
        <f t="shared" si="1"/>
        <v>0</v>
      </c>
      <c r="L15" s="165">
        <v>0</v>
      </c>
      <c r="M15" s="63">
        <v>0</v>
      </c>
      <c r="N15" s="126">
        <f t="shared" si="2"/>
        <v>0</v>
      </c>
      <c r="O15" s="165">
        <v>0</v>
      </c>
      <c r="P15" s="63">
        <v>0</v>
      </c>
      <c r="Q15" s="126">
        <f t="shared" si="3"/>
        <v>0</v>
      </c>
    </row>
    <row r="16" spans="1:17" ht="30">
      <c r="A16" s="125" t="s">
        <v>86</v>
      </c>
      <c r="B16" s="62" t="s">
        <v>84</v>
      </c>
      <c r="C16" s="165">
        <v>0</v>
      </c>
      <c r="D16" s="63">
        <v>0</v>
      </c>
      <c r="E16" s="126">
        <f t="shared" si="4"/>
        <v>0</v>
      </c>
      <c r="F16" s="165">
        <v>0</v>
      </c>
      <c r="G16" s="63">
        <v>0</v>
      </c>
      <c r="H16" s="126">
        <f t="shared" si="0"/>
        <v>0</v>
      </c>
      <c r="I16" s="165">
        <v>0</v>
      </c>
      <c r="J16" s="63">
        <v>0</v>
      </c>
      <c r="K16" s="126">
        <f t="shared" si="1"/>
        <v>0</v>
      </c>
      <c r="L16" s="165">
        <v>0</v>
      </c>
      <c r="M16" s="63">
        <v>0</v>
      </c>
      <c r="N16" s="126">
        <f t="shared" si="2"/>
        <v>0</v>
      </c>
      <c r="O16" s="165">
        <v>0</v>
      </c>
      <c r="P16" s="63">
        <v>0</v>
      </c>
      <c r="Q16" s="126">
        <f t="shared" si="3"/>
        <v>0</v>
      </c>
    </row>
    <row r="17" spans="1:17">
      <c r="A17" s="125" t="s">
        <v>87</v>
      </c>
      <c r="B17" s="62" t="s">
        <v>85</v>
      </c>
      <c r="C17" s="165">
        <v>0</v>
      </c>
      <c r="D17" s="63">
        <v>0</v>
      </c>
      <c r="E17" s="126">
        <f t="shared" si="4"/>
        <v>0</v>
      </c>
      <c r="F17" s="165">
        <v>0</v>
      </c>
      <c r="G17" s="63">
        <v>0</v>
      </c>
      <c r="H17" s="126">
        <f t="shared" si="0"/>
        <v>0</v>
      </c>
      <c r="I17" s="165">
        <v>0</v>
      </c>
      <c r="J17" s="63">
        <v>0</v>
      </c>
      <c r="K17" s="126">
        <f t="shared" si="1"/>
        <v>0</v>
      </c>
      <c r="L17" s="165">
        <v>0</v>
      </c>
      <c r="M17" s="63">
        <v>0</v>
      </c>
      <c r="N17" s="126">
        <f t="shared" si="2"/>
        <v>0</v>
      </c>
      <c r="O17" s="165">
        <v>0</v>
      </c>
      <c r="P17" s="63">
        <v>0</v>
      </c>
      <c r="Q17" s="126">
        <f t="shared" si="3"/>
        <v>0</v>
      </c>
    </row>
    <row r="18" spans="1:17" ht="30">
      <c r="A18" s="125" t="s">
        <v>16</v>
      </c>
      <c r="B18" s="62" t="s">
        <v>73</v>
      </c>
      <c r="C18" s="165">
        <v>0</v>
      </c>
      <c r="D18" s="63">
        <v>0</v>
      </c>
      <c r="E18" s="126">
        <f t="shared" si="4"/>
        <v>0</v>
      </c>
      <c r="F18" s="165">
        <v>0</v>
      </c>
      <c r="G18" s="63">
        <v>0</v>
      </c>
      <c r="H18" s="126">
        <f t="shared" si="0"/>
        <v>0</v>
      </c>
      <c r="I18" s="165">
        <v>0</v>
      </c>
      <c r="J18" s="63">
        <v>0</v>
      </c>
      <c r="K18" s="126">
        <f t="shared" si="1"/>
        <v>0</v>
      </c>
      <c r="L18" s="165">
        <v>0</v>
      </c>
      <c r="M18" s="63">
        <v>0</v>
      </c>
      <c r="N18" s="126">
        <f t="shared" si="2"/>
        <v>0</v>
      </c>
      <c r="O18" s="165">
        <v>0</v>
      </c>
      <c r="P18" s="63">
        <v>0</v>
      </c>
      <c r="Q18" s="126">
        <f t="shared" si="3"/>
        <v>0</v>
      </c>
    </row>
    <row r="19" spans="1:17" ht="30">
      <c r="A19" s="125" t="s">
        <v>17</v>
      </c>
      <c r="B19" s="62" t="s">
        <v>74</v>
      </c>
      <c r="C19" s="165">
        <v>0</v>
      </c>
      <c r="D19" s="63">
        <v>0</v>
      </c>
      <c r="E19" s="126">
        <f t="shared" si="4"/>
        <v>0</v>
      </c>
      <c r="F19" s="165">
        <v>0</v>
      </c>
      <c r="G19" s="63">
        <v>0</v>
      </c>
      <c r="H19" s="126">
        <f t="shared" si="0"/>
        <v>0</v>
      </c>
      <c r="I19" s="165">
        <v>0</v>
      </c>
      <c r="J19" s="63">
        <v>0</v>
      </c>
      <c r="K19" s="126">
        <f t="shared" si="1"/>
        <v>0</v>
      </c>
      <c r="L19" s="165">
        <v>0</v>
      </c>
      <c r="M19" s="63">
        <v>0</v>
      </c>
      <c r="N19" s="126">
        <f t="shared" si="2"/>
        <v>0</v>
      </c>
      <c r="O19" s="165">
        <v>0</v>
      </c>
      <c r="P19" s="63">
        <v>0</v>
      </c>
      <c r="Q19" s="126">
        <f t="shared" si="3"/>
        <v>0</v>
      </c>
    </row>
    <row r="20" spans="1:17">
      <c r="A20" s="125" t="s">
        <v>18</v>
      </c>
      <c r="B20" s="62" t="s">
        <v>75</v>
      </c>
      <c r="C20" s="165">
        <v>0</v>
      </c>
      <c r="D20" s="63">
        <v>0</v>
      </c>
      <c r="E20" s="126">
        <f t="shared" si="4"/>
        <v>0</v>
      </c>
      <c r="F20" s="165">
        <v>0</v>
      </c>
      <c r="G20" s="63">
        <v>0</v>
      </c>
      <c r="H20" s="126">
        <f t="shared" si="0"/>
        <v>0</v>
      </c>
      <c r="I20" s="165">
        <v>0</v>
      </c>
      <c r="J20" s="63">
        <v>0</v>
      </c>
      <c r="K20" s="126">
        <f t="shared" si="1"/>
        <v>0</v>
      </c>
      <c r="L20" s="165">
        <v>0</v>
      </c>
      <c r="M20" s="63">
        <v>0</v>
      </c>
      <c r="N20" s="126">
        <f t="shared" si="2"/>
        <v>0</v>
      </c>
      <c r="O20" s="165">
        <v>0</v>
      </c>
      <c r="P20" s="63">
        <v>0</v>
      </c>
      <c r="Q20" s="126">
        <f t="shared" si="3"/>
        <v>0</v>
      </c>
    </row>
    <row r="21" spans="1:17" ht="30">
      <c r="A21" s="125" t="s">
        <v>81</v>
      </c>
      <c r="B21" s="62" t="s">
        <v>88</v>
      </c>
      <c r="C21" s="165">
        <v>0</v>
      </c>
      <c r="D21" s="63">
        <v>0</v>
      </c>
      <c r="E21" s="126">
        <f t="shared" si="4"/>
        <v>0</v>
      </c>
      <c r="F21" s="165">
        <v>0</v>
      </c>
      <c r="G21" s="63">
        <v>0</v>
      </c>
      <c r="H21" s="126">
        <f t="shared" si="0"/>
        <v>0</v>
      </c>
      <c r="I21" s="165">
        <v>0</v>
      </c>
      <c r="J21" s="63">
        <v>0</v>
      </c>
      <c r="K21" s="126">
        <f t="shared" si="1"/>
        <v>0</v>
      </c>
      <c r="L21" s="165">
        <v>0</v>
      </c>
      <c r="M21" s="63">
        <v>0</v>
      </c>
      <c r="N21" s="126">
        <f t="shared" si="2"/>
        <v>0</v>
      </c>
      <c r="O21" s="165">
        <v>0</v>
      </c>
      <c r="P21" s="63">
        <v>0</v>
      </c>
      <c r="Q21" s="126">
        <f t="shared" si="3"/>
        <v>0</v>
      </c>
    </row>
    <row r="22" spans="1:17">
      <c r="A22" s="125" t="s">
        <v>82</v>
      </c>
      <c r="B22" s="62" t="s">
        <v>77</v>
      </c>
      <c r="C22" s="165">
        <v>0</v>
      </c>
      <c r="D22" s="63">
        <v>0</v>
      </c>
      <c r="E22" s="126">
        <f t="shared" si="4"/>
        <v>0</v>
      </c>
      <c r="F22" s="165">
        <v>0</v>
      </c>
      <c r="G22" s="63">
        <v>0</v>
      </c>
      <c r="H22" s="126">
        <f t="shared" si="0"/>
        <v>0</v>
      </c>
      <c r="I22" s="165">
        <v>0</v>
      </c>
      <c r="J22" s="63">
        <v>0</v>
      </c>
      <c r="K22" s="126">
        <f t="shared" si="1"/>
        <v>0</v>
      </c>
      <c r="L22" s="165">
        <v>0</v>
      </c>
      <c r="M22" s="63">
        <v>0</v>
      </c>
      <c r="N22" s="126">
        <f t="shared" si="2"/>
        <v>0</v>
      </c>
      <c r="O22" s="165">
        <v>0</v>
      </c>
      <c r="P22" s="63">
        <v>0</v>
      </c>
      <c r="Q22" s="126">
        <f t="shared" si="3"/>
        <v>0</v>
      </c>
    </row>
    <row r="23" spans="1:17">
      <c r="A23" s="125" t="s">
        <v>21</v>
      </c>
      <c r="B23" s="62" t="s">
        <v>89</v>
      </c>
      <c r="C23" s="165">
        <f>+C24+C25+C26+C27</f>
        <v>0</v>
      </c>
      <c r="D23" s="63">
        <f>+D24+D25+D26+D27</f>
        <v>0</v>
      </c>
      <c r="E23" s="126">
        <f t="shared" si="4"/>
        <v>0</v>
      </c>
      <c r="F23" s="165">
        <f>+F24+F25+F26+F27</f>
        <v>0</v>
      </c>
      <c r="G23" s="63">
        <f>+G24+G25+G26+G27</f>
        <v>0</v>
      </c>
      <c r="H23" s="126">
        <f t="shared" si="0"/>
        <v>0</v>
      </c>
      <c r="I23" s="165">
        <f>+I24+I25+I26+I27</f>
        <v>0</v>
      </c>
      <c r="J23" s="63">
        <f>+J24+J25+J26+J27</f>
        <v>1</v>
      </c>
      <c r="K23" s="126">
        <f t="shared" si="1"/>
        <v>0</v>
      </c>
      <c r="L23" s="165">
        <f>L24+L25+L26+L27</f>
        <v>0</v>
      </c>
      <c r="M23" s="165">
        <f>M24+M25+M26+M27</f>
        <v>0</v>
      </c>
      <c r="N23" s="126">
        <f t="shared" si="2"/>
        <v>0</v>
      </c>
      <c r="O23" s="165">
        <f>+O24+O25+O26+O27</f>
        <v>0</v>
      </c>
      <c r="P23" s="63">
        <f>+P24+P25+P26+P27</f>
        <v>0</v>
      </c>
      <c r="Q23" s="126">
        <f t="shared" si="3"/>
        <v>0</v>
      </c>
    </row>
    <row r="24" spans="1:17" ht="30">
      <c r="A24" s="125" t="s">
        <v>22</v>
      </c>
      <c r="B24" s="62" t="s">
        <v>90</v>
      </c>
      <c r="C24" s="165">
        <v>0</v>
      </c>
      <c r="D24" s="63">
        <v>0</v>
      </c>
      <c r="E24" s="126">
        <f t="shared" si="4"/>
        <v>0</v>
      </c>
      <c r="F24" s="165">
        <v>0</v>
      </c>
      <c r="G24" s="63">
        <v>0</v>
      </c>
      <c r="H24" s="126">
        <f t="shared" si="0"/>
        <v>0</v>
      </c>
      <c r="I24" s="165">
        <v>0</v>
      </c>
      <c r="J24" s="63">
        <v>1</v>
      </c>
      <c r="K24" s="126">
        <f t="shared" si="1"/>
        <v>0</v>
      </c>
      <c r="L24" s="165">
        <v>0</v>
      </c>
      <c r="M24" s="63">
        <v>0</v>
      </c>
      <c r="N24" s="126">
        <f t="shared" si="2"/>
        <v>0</v>
      </c>
      <c r="O24" s="165">
        <v>0</v>
      </c>
      <c r="P24" s="63">
        <v>0</v>
      </c>
      <c r="Q24" s="126">
        <f t="shared" si="3"/>
        <v>0</v>
      </c>
    </row>
    <row r="25" spans="1:17" ht="45">
      <c r="A25" s="125" t="s">
        <v>23</v>
      </c>
      <c r="B25" s="62" t="s">
        <v>91</v>
      </c>
      <c r="C25" s="165">
        <v>0</v>
      </c>
      <c r="D25" s="63">
        <v>0</v>
      </c>
      <c r="E25" s="126">
        <f t="shared" si="4"/>
        <v>0</v>
      </c>
      <c r="F25" s="165">
        <v>0</v>
      </c>
      <c r="G25" s="63">
        <v>0</v>
      </c>
      <c r="H25" s="126">
        <f t="shared" si="0"/>
        <v>0</v>
      </c>
      <c r="I25" s="165">
        <v>0</v>
      </c>
      <c r="J25" s="63">
        <v>0</v>
      </c>
      <c r="K25" s="126">
        <f t="shared" si="1"/>
        <v>0</v>
      </c>
      <c r="L25" s="165">
        <v>0</v>
      </c>
      <c r="M25" s="63">
        <v>0</v>
      </c>
      <c r="N25" s="126">
        <f t="shared" si="2"/>
        <v>0</v>
      </c>
      <c r="O25" s="165">
        <v>0</v>
      </c>
      <c r="P25" s="63">
        <v>0</v>
      </c>
      <c r="Q25" s="126">
        <f t="shared" si="3"/>
        <v>0</v>
      </c>
    </row>
    <row r="26" spans="1:17" ht="30">
      <c r="A26" s="125" t="s">
        <v>24</v>
      </c>
      <c r="B26" s="62" t="s">
        <v>92</v>
      </c>
      <c r="C26" s="165">
        <v>0</v>
      </c>
      <c r="D26" s="63">
        <v>0</v>
      </c>
      <c r="E26" s="126">
        <f t="shared" si="4"/>
        <v>0</v>
      </c>
      <c r="F26" s="165">
        <v>0</v>
      </c>
      <c r="G26" s="63">
        <v>0</v>
      </c>
      <c r="H26" s="126">
        <f t="shared" si="0"/>
        <v>0</v>
      </c>
      <c r="I26" s="165">
        <v>0</v>
      </c>
      <c r="J26" s="63">
        <v>0</v>
      </c>
      <c r="K26" s="126">
        <f t="shared" si="1"/>
        <v>0</v>
      </c>
      <c r="L26" s="165">
        <v>0</v>
      </c>
      <c r="M26" s="63">
        <v>0</v>
      </c>
      <c r="N26" s="126">
        <f t="shared" si="2"/>
        <v>0</v>
      </c>
      <c r="O26" s="165">
        <v>0</v>
      </c>
      <c r="P26" s="63">
        <v>0</v>
      </c>
      <c r="Q26" s="126">
        <f t="shared" si="3"/>
        <v>0</v>
      </c>
    </row>
    <row r="27" spans="1:17" ht="15.75" thickBot="1">
      <c r="A27" s="128" t="s">
        <v>25</v>
      </c>
      <c r="B27" s="129" t="s">
        <v>77</v>
      </c>
      <c r="C27" s="167">
        <v>0</v>
      </c>
      <c r="D27" s="106">
        <v>0</v>
      </c>
      <c r="E27" s="130">
        <f t="shared" si="4"/>
        <v>0</v>
      </c>
      <c r="F27" s="167">
        <v>0</v>
      </c>
      <c r="G27" s="106">
        <v>0</v>
      </c>
      <c r="H27" s="130">
        <f t="shared" si="0"/>
        <v>0</v>
      </c>
      <c r="I27" s="167">
        <v>0</v>
      </c>
      <c r="J27" s="106">
        <v>0</v>
      </c>
      <c r="K27" s="130">
        <f t="shared" si="1"/>
        <v>0</v>
      </c>
      <c r="L27" s="167">
        <v>0</v>
      </c>
      <c r="M27" s="106">
        <v>0</v>
      </c>
      <c r="N27" s="130">
        <f t="shared" si="2"/>
        <v>0</v>
      </c>
      <c r="O27" s="167"/>
      <c r="P27" s="106"/>
      <c r="Q27" s="130">
        <f t="shared" si="3"/>
        <v>0</v>
      </c>
    </row>
  </sheetData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99"/>
  </sheetPr>
  <dimension ref="A1:K5"/>
  <sheetViews>
    <sheetView workbookViewId="0">
      <selection activeCell="B5" sqref="B5"/>
    </sheetView>
  </sheetViews>
  <sheetFormatPr defaultRowHeight="15"/>
  <cols>
    <col min="1" max="1" width="6.5703125" customWidth="1"/>
    <col min="2" max="2" width="26.7109375" customWidth="1"/>
    <col min="3" max="3" width="12.85546875" customWidth="1"/>
    <col min="4" max="4" width="18.5703125" customWidth="1"/>
    <col min="5" max="5" width="25.140625" customWidth="1"/>
    <col min="6" max="6" width="14.85546875" customWidth="1"/>
    <col min="7" max="7" width="23.28515625" customWidth="1"/>
    <col min="8" max="8" width="20.7109375" customWidth="1"/>
    <col min="9" max="9" width="15.5703125" customWidth="1"/>
    <col min="10" max="10" width="16" customWidth="1"/>
    <col min="11" max="11" width="21.7109375" customWidth="1"/>
  </cols>
  <sheetData>
    <row r="1" spans="1:11">
      <c r="A1" s="9" t="s">
        <v>233</v>
      </c>
    </row>
    <row r="2" spans="1:11" ht="15.75" thickBot="1"/>
    <row r="3" spans="1:11" s="4" customFormat="1" ht="120">
      <c r="A3" s="107" t="s">
        <v>2</v>
      </c>
      <c r="B3" s="108" t="s">
        <v>234</v>
      </c>
      <c r="C3" s="108" t="s">
        <v>235</v>
      </c>
      <c r="D3" s="108" t="s">
        <v>236</v>
      </c>
      <c r="E3" s="108" t="s">
        <v>237</v>
      </c>
      <c r="F3" s="108" t="s">
        <v>238</v>
      </c>
      <c r="G3" s="108" t="s">
        <v>239</v>
      </c>
      <c r="H3" s="108" t="s">
        <v>240</v>
      </c>
      <c r="I3" s="108" t="s">
        <v>241</v>
      </c>
      <c r="J3" s="108" t="s">
        <v>242</v>
      </c>
      <c r="K3" s="109" t="s">
        <v>243</v>
      </c>
    </row>
    <row r="4" spans="1:11" ht="15.75" thickBot="1">
      <c r="A4" s="66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7">
        <v>7</v>
      </c>
      <c r="H4" s="67">
        <v>8</v>
      </c>
      <c r="I4" s="67">
        <v>9</v>
      </c>
      <c r="J4" s="67">
        <v>10</v>
      </c>
      <c r="K4" s="68">
        <v>11</v>
      </c>
    </row>
    <row r="5" spans="1:11" ht="15.75" thickBot="1">
      <c r="A5" s="136">
        <v>1</v>
      </c>
      <c r="B5" s="137" t="s">
        <v>161</v>
      </c>
      <c r="C5" s="138"/>
      <c r="D5" s="138"/>
      <c r="E5" s="138"/>
      <c r="F5" s="138"/>
      <c r="G5" s="138"/>
      <c r="H5" s="138"/>
      <c r="I5" s="138"/>
      <c r="J5" s="138"/>
      <c r="K5" s="13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99"/>
  </sheetPr>
  <dimension ref="A1:D18"/>
  <sheetViews>
    <sheetView workbookViewId="0">
      <selection activeCell="D10" sqref="D10"/>
    </sheetView>
  </sheetViews>
  <sheetFormatPr defaultRowHeight="15"/>
  <cols>
    <col min="1" max="1" width="5.140625" customWidth="1"/>
    <col min="2" max="2" width="59.42578125" customWidth="1"/>
    <col min="3" max="3" width="13.140625" customWidth="1"/>
    <col min="4" max="4" width="20" customWidth="1"/>
  </cols>
  <sheetData>
    <row r="1" spans="1:4">
      <c r="A1" s="9" t="s">
        <v>93</v>
      </c>
    </row>
    <row r="2" spans="1:4" ht="15.75" thickBot="1"/>
    <row r="3" spans="1:4" s="4" customFormat="1" ht="37.5" customHeight="1">
      <c r="A3" s="133" t="s">
        <v>2</v>
      </c>
      <c r="B3" s="140" t="s">
        <v>94</v>
      </c>
      <c r="C3" s="147" t="s">
        <v>95</v>
      </c>
      <c r="D3" s="145"/>
    </row>
    <row r="4" spans="1:4" ht="15.75" thickBot="1">
      <c r="A4" s="50">
        <v>1</v>
      </c>
      <c r="B4" s="141">
        <v>2</v>
      </c>
      <c r="C4" s="148">
        <v>3</v>
      </c>
      <c r="D4" s="146">
        <v>4</v>
      </c>
    </row>
    <row r="5" spans="1:4" ht="32.25" customHeight="1">
      <c r="A5" s="287">
        <v>1</v>
      </c>
      <c r="B5" s="142" t="s">
        <v>96</v>
      </c>
      <c r="C5" s="289" t="s">
        <v>99</v>
      </c>
      <c r="D5" s="199"/>
    </row>
    <row r="6" spans="1:4">
      <c r="A6" s="288"/>
      <c r="B6" s="143" t="s">
        <v>97</v>
      </c>
      <c r="C6" s="289"/>
      <c r="D6" s="200" t="s">
        <v>244</v>
      </c>
    </row>
    <row r="7" spans="1:4">
      <c r="A7" s="288"/>
      <c r="B7" s="144" t="s">
        <v>98</v>
      </c>
      <c r="C7" s="290"/>
      <c r="D7" s="200" t="s">
        <v>245</v>
      </c>
    </row>
    <row r="8" spans="1:4" ht="30">
      <c r="A8" s="27">
        <v>2</v>
      </c>
      <c r="B8" s="72" t="s">
        <v>100</v>
      </c>
      <c r="C8" s="149" t="s">
        <v>101</v>
      </c>
      <c r="D8" s="201">
        <v>0</v>
      </c>
    </row>
    <row r="9" spans="1:4" ht="30">
      <c r="A9" s="27" t="s">
        <v>15</v>
      </c>
      <c r="B9" s="72" t="s">
        <v>103</v>
      </c>
      <c r="C9" s="149" t="s">
        <v>101</v>
      </c>
      <c r="D9" s="201">
        <v>0</v>
      </c>
    </row>
    <row r="10" spans="1:4" ht="45">
      <c r="A10" s="27" t="s">
        <v>16</v>
      </c>
      <c r="B10" s="72" t="s">
        <v>104</v>
      </c>
      <c r="C10" s="149" t="s">
        <v>101</v>
      </c>
      <c r="D10" s="201">
        <v>0</v>
      </c>
    </row>
    <row r="11" spans="1:4" ht="45">
      <c r="A11" s="27" t="s">
        <v>21</v>
      </c>
      <c r="B11" s="72" t="s">
        <v>105</v>
      </c>
      <c r="C11" s="149" t="s">
        <v>102</v>
      </c>
      <c r="D11" s="201">
        <v>1</v>
      </c>
    </row>
    <row r="12" spans="1:4" ht="36" customHeight="1" thickBot="1">
      <c r="A12" s="30" t="s">
        <v>26</v>
      </c>
      <c r="B12" s="73" t="s">
        <v>106</v>
      </c>
      <c r="C12" s="150" t="s">
        <v>102</v>
      </c>
      <c r="D12" s="202">
        <v>5</v>
      </c>
    </row>
    <row r="13" spans="1:4">
      <c r="C13" s="10"/>
    </row>
    <row r="14" spans="1:4">
      <c r="C14" s="10"/>
    </row>
    <row r="15" spans="1:4">
      <c r="C15" s="10"/>
    </row>
    <row r="16" spans="1:4">
      <c r="C16" s="10"/>
    </row>
    <row r="17" spans="3:3">
      <c r="C17" s="10"/>
    </row>
    <row r="18" spans="3:3">
      <c r="C18" s="10"/>
    </row>
  </sheetData>
  <mergeCells count="2">
    <mergeCell ref="A5:A7"/>
    <mergeCell ref="C5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99"/>
  </sheetPr>
  <dimension ref="A1:AE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E6" sqref="AE6"/>
    </sheetView>
  </sheetViews>
  <sheetFormatPr defaultRowHeight="15"/>
  <cols>
    <col min="1" max="1" width="6.85546875" customWidth="1"/>
    <col min="2" max="2" width="21.85546875" customWidth="1"/>
    <col min="3" max="3" width="13" customWidth="1"/>
    <col min="4" max="4" width="12.28515625" customWidth="1"/>
    <col min="5" max="5" width="11.7109375" customWidth="1"/>
    <col min="6" max="6" width="17.85546875" customWidth="1"/>
    <col min="7" max="7" width="17.7109375" customWidth="1"/>
    <col min="8" max="8" width="15.85546875" customWidth="1"/>
    <col min="10" max="10" width="16.140625" customWidth="1"/>
    <col min="11" max="11" width="17.42578125" customWidth="1"/>
    <col min="12" max="12" width="15.5703125" customWidth="1"/>
    <col min="13" max="13" width="15.42578125" customWidth="1"/>
    <col min="14" max="14" width="16.28515625" customWidth="1"/>
    <col min="15" max="15" width="17.140625" customWidth="1"/>
    <col min="16" max="16" width="15" customWidth="1"/>
    <col min="17" max="17" width="11" customWidth="1"/>
    <col min="18" max="18" width="17.28515625" customWidth="1"/>
    <col min="19" max="19" width="15.42578125" customWidth="1"/>
    <col min="20" max="20" width="14" customWidth="1"/>
    <col min="21" max="21" width="9.28515625" customWidth="1"/>
    <col min="23" max="23" width="18.7109375" customWidth="1"/>
    <col min="24" max="24" width="21.42578125" customWidth="1"/>
    <col min="25" max="25" width="17.7109375" customWidth="1"/>
    <col min="27" max="27" width="22.28515625" customWidth="1"/>
    <col min="28" max="28" width="22.42578125" customWidth="1"/>
    <col min="29" max="29" width="11.7109375" customWidth="1"/>
    <col min="30" max="30" width="22" customWidth="1"/>
    <col min="31" max="31" width="25.85546875" customWidth="1"/>
  </cols>
  <sheetData>
    <row r="1" spans="1:31">
      <c r="A1" s="9" t="s">
        <v>107</v>
      </c>
    </row>
    <row r="2" spans="1:31" ht="15.75" thickBot="1"/>
    <row r="3" spans="1:31" s="10" customFormat="1" ht="17.25" customHeight="1">
      <c r="A3" s="297" t="s">
        <v>2</v>
      </c>
      <c r="B3" s="295" t="s">
        <v>108</v>
      </c>
      <c r="C3" s="293" t="s">
        <v>109</v>
      </c>
      <c r="D3" s="291" t="s">
        <v>110</v>
      </c>
      <c r="E3" s="303" t="s">
        <v>111</v>
      </c>
      <c r="F3" s="304"/>
      <c r="G3" s="304"/>
      <c r="H3" s="304"/>
      <c r="I3" s="305"/>
      <c r="J3" s="299" t="s">
        <v>116</v>
      </c>
      <c r="K3" s="291"/>
      <c r="L3" s="291"/>
      <c r="M3" s="291"/>
      <c r="N3" s="291"/>
      <c r="O3" s="300"/>
      <c r="P3" s="291" t="s">
        <v>126</v>
      </c>
      <c r="Q3" s="291"/>
      <c r="R3" s="291"/>
      <c r="S3" s="291"/>
      <c r="T3" s="291"/>
      <c r="U3" s="291"/>
      <c r="V3" s="291"/>
      <c r="W3" s="297" t="s">
        <v>122</v>
      </c>
      <c r="X3" s="259"/>
      <c r="Y3" s="259"/>
      <c r="Z3" s="301"/>
      <c r="AA3" s="302" t="s">
        <v>129</v>
      </c>
      <c r="AB3" s="259"/>
      <c r="AC3" s="295"/>
      <c r="AD3" s="297" t="s">
        <v>133</v>
      </c>
      <c r="AE3" s="301"/>
    </row>
    <row r="4" spans="1:31" s="10" customFormat="1" ht="96.75" customHeight="1">
      <c r="A4" s="298"/>
      <c r="B4" s="296"/>
      <c r="C4" s="294"/>
      <c r="D4" s="292"/>
      <c r="E4" s="156" t="s">
        <v>112</v>
      </c>
      <c r="F4" s="111" t="s">
        <v>113</v>
      </c>
      <c r="G4" s="111" t="s">
        <v>114</v>
      </c>
      <c r="H4" s="111" t="s">
        <v>115</v>
      </c>
      <c r="I4" s="116" t="s">
        <v>70</v>
      </c>
      <c r="J4" s="156" t="s">
        <v>117</v>
      </c>
      <c r="K4" s="111" t="s">
        <v>118</v>
      </c>
      <c r="L4" s="111" t="s">
        <v>119</v>
      </c>
      <c r="M4" s="111" t="s">
        <v>120</v>
      </c>
      <c r="N4" s="111" t="s">
        <v>121</v>
      </c>
      <c r="O4" s="116" t="s">
        <v>253</v>
      </c>
      <c r="P4" s="154" t="s">
        <v>127</v>
      </c>
      <c r="Q4" s="111" t="s">
        <v>128</v>
      </c>
      <c r="R4" s="111" t="s">
        <v>118</v>
      </c>
      <c r="S4" s="111" t="s">
        <v>119</v>
      </c>
      <c r="T4" s="111" t="s">
        <v>120</v>
      </c>
      <c r="U4" s="111" t="s">
        <v>121</v>
      </c>
      <c r="V4" s="157" t="s">
        <v>70</v>
      </c>
      <c r="W4" s="156" t="s">
        <v>123</v>
      </c>
      <c r="X4" s="111" t="s">
        <v>124</v>
      </c>
      <c r="Y4" s="111" t="s">
        <v>125</v>
      </c>
      <c r="Z4" s="116" t="s">
        <v>70</v>
      </c>
      <c r="AA4" s="154" t="s">
        <v>130</v>
      </c>
      <c r="AB4" s="111" t="s">
        <v>131</v>
      </c>
      <c r="AC4" s="157" t="s">
        <v>132</v>
      </c>
      <c r="AD4" s="156" t="s">
        <v>134</v>
      </c>
      <c r="AE4" s="116" t="s">
        <v>135</v>
      </c>
    </row>
    <row r="5" spans="1:31" ht="15.75" thickBot="1">
      <c r="A5" s="66">
        <v>1</v>
      </c>
      <c r="B5" s="70">
        <v>2</v>
      </c>
      <c r="C5" s="152">
        <v>3</v>
      </c>
      <c r="D5" s="153">
        <v>4</v>
      </c>
      <c r="E5" s="66">
        <v>5</v>
      </c>
      <c r="F5" s="67">
        <v>6</v>
      </c>
      <c r="G5" s="67">
        <v>7</v>
      </c>
      <c r="H5" s="67">
        <v>8</v>
      </c>
      <c r="I5" s="68">
        <v>9</v>
      </c>
      <c r="J5" s="66">
        <v>10</v>
      </c>
      <c r="K5" s="67">
        <v>11</v>
      </c>
      <c r="L5" s="67">
        <v>12</v>
      </c>
      <c r="M5" s="67">
        <v>13</v>
      </c>
      <c r="N5" s="67">
        <v>14</v>
      </c>
      <c r="O5" s="68">
        <v>15</v>
      </c>
      <c r="P5" s="151">
        <v>16</v>
      </c>
      <c r="Q5" s="67">
        <v>17</v>
      </c>
      <c r="R5" s="67">
        <v>18</v>
      </c>
      <c r="S5" s="67">
        <v>19</v>
      </c>
      <c r="T5" s="67">
        <v>20</v>
      </c>
      <c r="U5" s="67">
        <v>21</v>
      </c>
      <c r="V5" s="70">
        <v>22</v>
      </c>
      <c r="W5" s="66">
        <v>23</v>
      </c>
      <c r="X5" s="67">
        <v>24</v>
      </c>
      <c r="Y5" s="67">
        <v>25</v>
      </c>
      <c r="Z5" s="68">
        <v>26</v>
      </c>
      <c r="AA5" s="151">
        <v>27</v>
      </c>
      <c r="AB5" s="67">
        <v>28</v>
      </c>
      <c r="AC5" s="70">
        <v>29</v>
      </c>
      <c r="AD5" s="66">
        <v>30</v>
      </c>
      <c r="AE5" s="68">
        <v>31</v>
      </c>
    </row>
    <row r="6" spans="1:31">
      <c r="A6" s="134"/>
      <c r="B6" s="158"/>
      <c r="C6" s="159"/>
      <c r="D6" s="206"/>
      <c r="E6" s="134"/>
      <c r="F6" s="112"/>
      <c r="G6" s="112"/>
      <c r="H6" s="112"/>
      <c r="I6" s="135"/>
      <c r="J6" s="134"/>
      <c r="K6" s="112"/>
      <c r="L6" s="112"/>
      <c r="M6" s="112"/>
      <c r="N6" s="112"/>
      <c r="O6" s="135"/>
      <c r="P6" s="155"/>
      <c r="Q6" s="112"/>
      <c r="R6" s="112"/>
      <c r="S6" s="112"/>
      <c r="T6" s="112"/>
      <c r="U6" s="112"/>
      <c r="V6" s="158"/>
      <c r="W6" s="134"/>
      <c r="X6" s="112"/>
      <c r="Y6" s="112"/>
      <c r="Z6" s="135"/>
      <c r="AA6" s="155"/>
      <c r="AB6" s="112"/>
      <c r="AC6" s="158"/>
      <c r="AD6" s="203"/>
      <c r="AE6" s="204"/>
    </row>
  </sheetData>
  <mergeCells count="10">
    <mergeCell ref="W3:Z3"/>
    <mergeCell ref="P3:V3"/>
    <mergeCell ref="AA3:AC3"/>
    <mergeCell ref="AD3:AE3"/>
    <mergeCell ref="E3:I3"/>
    <mergeCell ref="D3:D4"/>
    <mergeCell ref="C3:C4"/>
    <mergeCell ref="B3:B4"/>
    <mergeCell ref="A3:A4"/>
    <mergeCell ref="J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  <pageSetUpPr fitToPage="1"/>
  </sheetPr>
  <dimension ref="A1:U12"/>
  <sheetViews>
    <sheetView workbookViewId="0">
      <selection activeCell="E8" sqref="E8"/>
    </sheetView>
  </sheetViews>
  <sheetFormatPr defaultRowHeight="15"/>
  <cols>
    <col min="1" max="1" width="5.28515625" customWidth="1"/>
    <col min="2" max="2" width="35" customWidth="1"/>
    <col min="3" max="4" width="8.28515625" customWidth="1"/>
    <col min="5" max="6" width="8" customWidth="1"/>
    <col min="7" max="8" width="8.7109375" customWidth="1"/>
  </cols>
  <sheetData>
    <row r="1" spans="1:21">
      <c r="A1" s="9" t="s">
        <v>137</v>
      </c>
    </row>
    <row r="2" spans="1:21" ht="15.75" thickBot="1"/>
    <row r="3" spans="1:21" ht="15" customHeight="1">
      <c r="A3" s="227" t="s">
        <v>2</v>
      </c>
      <c r="B3" s="230" t="s">
        <v>3</v>
      </c>
      <c r="C3" s="221" t="s">
        <v>255</v>
      </c>
      <c r="D3" s="222"/>
      <c r="E3" s="222"/>
      <c r="F3" s="222"/>
      <c r="G3" s="222"/>
      <c r="H3" s="223"/>
      <c r="I3" s="221" t="s">
        <v>257</v>
      </c>
      <c r="J3" s="222"/>
      <c r="K3" s="222"/>
      <c r="L3" s="222"/>
      <c r="M3" s="222"/>
      <c r="N3" s="223"/>
      <c r="O3" s="221" t="s">
        <v>33</v>
      </c>
      <c r="P3" s="222"/>
      <c r="Q3" s="222"/>
      <c r="R3" s="222"/>
      <c r="S3" s="222"/>
      <c r="T3" s="223"/>
    </row>
    <row r="4" spans="1:21" ht="15" customHeight="1">
      <c r="A4" s="228"/>
      <c r="B4" s="231"/>
      <c r="C4" s="224" t="s">
        <v>222</v>
      </c>
      <c r="D4" s="225"/>
      <c r="E4" s="225"/>
      <c r="F4" s="225"/>
      <c r="G4" s="225"/>
      <c r="H4" s="226"/>
      <c r="I4" s="224" t="s">
        <v>222</v>
      </c>
      <c r="J4" s="225"/>
      <c r="K4" s="225"/>
      <c r="L4" s="225"/>
      <c r="M4" s="225"/>
      <c r="N4" s="226"/>
      <c r="O4" s="224"/>
      <c r="P4" s="225"/>
      <c r="Q4" s="225"/>
      <c r="R4" s="225"/>
      <c r="S4" s="225"/>
      <c r="T4" s="226"/>
    </row>
    <row r="5" spans="1:21">
      <c r="A5" s="228"/>
      <c r="B5" s="231"/>
      <c r="C5" s="233" t="s">
        <v>219</v>
      </c>
      <c r="D5" s="234"/>
      <c r="E5" s="219" t="s">
        <v>220</v>
      </c>
      <c r="F5" s="219"/>
      <c r="G5" s="219" t="s">
        <v>221</v>
      </c>
      <c r="H5" s="220"/>
      <c r="I5" s="233" t="s">
        <v>219</v>
      </c>
      <c r="J5" s="234"/>
      <c r="K5" s="219" t="s">
        <v>220</v>
      </c>
      <c r="L5" s="219"/>
      <c r="M5" s="219" t="s">
        <v>221</v>
      </c>
      <c r="N5" s="220"/>
      <c r="O5" s="233" t="s">
        <v>219</v>
      </c>
      <c r="P5" s="234"/>
      <c r="Q5" s="219" t="s">
        <v>220</v>
      </c>
      <c r="R5" s="219"/>
      <c r="S5" s="219" t="s">
        <v>221</v>
      </c>
      <c r="T5" s="220"/>
    </row>
    <row r="6" spans="1:21">
      <c r="A6" s="229"/>
      <c r="B6" s="232"/>
      <c r="C6" s="32" t="s">
        <v>224</v>
      </c>
      <c r="D6" s="26" t="s">
        <v>223</v>
      </c>
      <c r="E6" s="26" t="s">
        <v>224</v>
      </c>
      <c r="F6" s="26" t="s">
        <v>223</v>
      </c>
      <c r="G6" s="26" t="s">
        <v>224</v>
      </c>
      <c r="H6" s="33" t="s">
        <v>223</v>
      </c>
      <c r="I6" s="32" t="s">
        <v>224</v>
      </c>
      <c r="J6" s="26" t="s">
        <v>223</v>
      </c>
      <c r="K6" s="26" t="s">
        <v>224</v>
      </c>
      <c r="L6" s="26" t="s">
        <v>223</v>
      </c>
      <c r="M6" s="26" t="s">
        <v>224</v>
      </c>
      <c r="N6" s="33" t="s">
        <v>223</v>
      </c>
      <c r="O6" s="32" t="s">
        <v>224</v>
      </c>
      <c r="P6" s="26" t="s">
        <v>223</v>
      </c>
      <c r="Q6" s="26" t="s">
        <v>224</v>
      </c>
      <c r="R6" s="26" t="s">
        <v>223</v>
      </c>
      <c r="S6" s="26" t="s">
        <v>224</v>
      </c>
      <c r="T6" s="33" t="s">
        <v>223</v>
      </c>
      <c r="U6" s="211"/>
    </row>
    <row r="7" spans="1:21" ht="15.75" thickBot="1">
      <c r="A7" s="50">
        <v>1</v>
      </c>
      <c r="B7" s="51">
        <v>2</v>
      </c>
      <c r="C7" s="50">
        <v>3</v>
      </c>
      <c r="D7" s="52">
        <v>4</v>
      </c>
      <c r="E7" s="52">
        <v>5</v>
      </c>
      <c r="F7" s="52">
        <v>6</v>
      </c>
      <c r="G7" s="52">
        <v>7</v>
      </c>
      <c r="H7" s="51">
        <v>8</v>
      </c>
      <c r="I7" s="50">
        <v>9</v>
      </c>
      <c r="J7" s="52">
        <v>10</v>
      </c>
      <c r="K7" s="52">
        <v>11</v>
      </c>
      <c r="L7" s="52">
        <v>12</v>
      </c>
      <c r="M7" s="52">
        <v>13</v>
      </c>
      <c r="N7" s="51">
        <v>14</v>
      </c>
      <c r="O7" s="50">
        <v>15</v>
      </c>
      <c r="P7" s="52">
        <v>16</v>
      </c>
      <c r="Q7" s="52">
        <v>17</v>
      </c>
      <c r="R7" s="52">
        <v>18</v>
      </c>
      <c r="S7" s="52">
        <v>19</v>
      </c>
      <c r="T7" s="51">
        <v>20</v>
      </c>
    </row>
    <row r="8" spans="1:21" ht="45">
      <c r="A8" s="43">
        <v>1</v>
      </c>
      <c r="B8" s="44" t="s">
        <v>136</v>
      </c>
      <c r="C8" s="163">
        <f t="shared" ref="C8:H8" si="0">SUM(C9:C12)</f>
        <v>0</v>
      </c>
      <c r="D8" s="105">
        <f t="shared" si="0"/>
        <v>0</v>
      </c>
      <c r="E8" s="105">
        <f t="shared" si="0"/>
        <v>5</v>
      </c>
      <c r="F8" s="105">
        <f t="shared" si="0"/>
        <v>0</v>
      </c>
      <c r="G8" s="105">
        <f t="shared" si="0"/>
        <v>23</v>
      </c>
      <c r="H8" s="164">
        <f t="shared" si="0"/>
        <v>0</v>
      </c>
      <c r="I8" s="163">
        <f t="shared" ref="I8:N8" si="1">SUM(I9:I12)</f>
        <v>0</v>
      </c>
      <c r="J8" s="105">
        <f t="shared" si="1"/>
        <v>0</v>
      </c>
      <c r="K8" s="105">
        <f t="shared" si="1"/>
        <v>5</v>
      </c>
      <c r="L8" s="105">
        <f t="shared" si="1"/>
        <v>0</v>
      </c>
      <c r="M8" s="105">
        <f t="shared" si="1"/>
        <v>23</v>
      </c>
      <c r="N8" s="164">
        <f t="shared" si="1"/>
        <v>0</v>
      </c>
      <c r="O8" s="47">
        <f>IF(C8&gt;0,I8/C8-1,0)</f>
        <v>0</v>
      </c>
      <c r="P8" s="48">
        <f>IF(D8&gt;0,J8/D8-1,0)</f>
        <v>0</v>
      </c>
      <c r="Q8" s="48">
        <f>IF(E8&gt;0,K8/E8-1,0)</f>
        <v>0</v>
      </c>
      <c r="R8" s="48">
        <f>IF(F8&gt;0,L8/F8-1,0)</f>
        <v>0</v>
      </c>
      <c r="S8" s="48">
        <f t="shared" ref="S8:T8" si="2">IF(G8&gt;0,M8/G8-1,0)</f>
        <v>0</v>
      </c>
      <c r="T8" s="49">
        <f t="shared" si="2"/>
        <v>0</v>
      </c>
    </row>
    <row r="9" spans="1:21">
      <c r="A9" s="27" t="s">
        <v>10</v>
      </c>
      <c r="B9" s="28" t="s">
        <v>5</v>
      </c>
      <c r="C9" s="165">
        <v>0</v>
      </c>
      <c r="D9" s="63">
        <v>0</v>
      </c>
      <c r="E9" s="63">
        <v>0</v>
      </c>
      <c r="F9" s="63">
        <v>0</v>
      </c>
      <c r="G9" s="63">
        <v>0</v>
      </c>
      <c r="H9" s="166">
        <v>0</v>
      </c>
      <c r="I9" s="165">
        <v>0</v>
      </c>
      <c r="J9" s="63">
        <v>0</v>
      </c>
      <c r="K9" s="63">
        <v>0</v>
      </c>
      <c r="L9" s="63">
        <v>0</v>
      </c>
      <c r="M9" s="63">
        <v>0</v>
      </c>
      <c r="N9" s="166">
        <v>0</v>
      </c>
      <c r="O9" s="38">
        <f t="shared" ref="O9:O12" si="3">IF(C9&gt;0,I9/C9-1,0)</f>
        <v>0</v>
      </c>
      <c r="P9" s="8">
        <f t="shared" ref="P9:P12" si="4">IF(D9&gt;0,J9/D9-1,0)</f>
        <v>0</v>
      </c>
      <c r="Q9" s="8">
        <f t="shared" ref="Q9:Q12" si="5">IF(E9&gt;0,K9/E9-1,0)</f>
        <v>0</v>
      </c>
      <c r="R9" s="8">
        <f t="shared" ref="R9:R12" si="6">IF(F9&gt;0,L9/F9-1,0)</f>
        <v>0</v>
      </c>
      <c r="S9" s="8">
        <f t="shared" ref="S9:S12" si="7">IF(G9&gt;0,M9/G9-1,0)</f>
        <v>0</v>
      </c>
      <c r="T9" s="39">
        <f t="shared" ref="T9:T10" si="8">IF(H9&gt;0,N9/H9-1,0)</f>
        <v>0</v>
      </c>
    </row>
    <row r="10" spans="1:21">
      <c r="A10" s="27" t="s">
        <v>11</v>
      </c>
      <c r="B10" s="28" t="s">
        <v>246</v>
      </c>
      <c r="C10" s="165">
        <v>0</v>
      </c>
      <c r="D10" s="63">
        <v>0</v>
      </c>
      <c r="E10" s="63">
        <v>0</v>
      </c>
      <c r="F10" s="63">
        <v>0</v>
      </c>
      <c r="G10" s="63">
        <v>0</v>
      </c>
      <c r="H10" s="166">
        <v>0</v>
      </c>
      <c r="I10" s="165">
        <v>0</v>
      </c>
      <c r="J10" s="63">
        <v>0</v>
      </c>
      <c r="K10" s="63">
        <v>0</v>
      </c>
      <c r="L10" s="63">
        <v>0</v>
      </c>
      <c r="M10" s="63">
        <v>0</v>
      </c>
      <c r="N10" s="166">
        <v>0</v>
      </c>
      <c r="O10" s="38">
        <f t="shared" si="3"/>
        <v>0</v>
      </c>
      <c r="P10" s="8">
        <f t="shared" si="4"/>
        <v>0</v>
      </c>
      <c r="Q10" s="8">
        <f t="shared" si="5"/>
        <v>0</v>
      </c>
      <c r="R10" s="8">
        <f t="shared" si="6"/>
        <v>0</v>
      </c>
      <c r="S10" s="8">
        <f t="shared" si="7"/>
        <v>0</v>
      </c>
      <c r="T10" s="39">
        <f t="shared" si="8"/>
        <v>0</v>
      </c>
    </row>
    <row r="11" spans="1:21">
      <c r="A11" s="27" t="s">
        <v>12</v>
      </c>
      <c r="B11" s="29" t="s">
        <v>247</v>
      </c>
      <c r="C11" s="165">
        <v>0</v>
      </c>
      <c r="D11" s="63">
        <v>0</v>
      </c>
      <c r="E11" s="63">
        <v>5</v>
      </c>
      <c r="F11" s="63">
        <v>0</v>
      </c>
      <c r="G11" s="63">
        <v>21</v>
      </c>
      <c r="H11" s="166">
        <v>0</v>
      </c>
      <c r="I11" s="165">
        <v>0</v>
      </c>
      <c r="J11" s="63">
        <v>0</v>
      </c>
      <c r="K11" s="63">
        <v>5</v>
      </c>
      <c r="L11" s="63">
        <v>0</v>
      </c>
      <c r="M11" s="63">
        <v>21</v>
      </c>
      <c r="N11" s="166">
        <v>0</v>
      </c>
      <c r="O11" s="38">
        <f t="shared" si="3"/>
        <v>0</v>
      </c>
      <c r="P11" s="8">
        <f t="shared" si="4"/>
        <v>0</v>
      </c>
      <c r="Q11" s="8">
        <f t="shared" si="5"/>
        <v>0</v>
      </c>
      <c r="R11" s="8">
        <f t="shared" si="6"/>
        <v>0</v>
      </c>
      <c r="S11" s="8">
        <f t="shared" si="7"/>
        <v>0</v>
      </c>
      <c r="T11" s="39">
        <f>IF(H11&gt;0,N11/H11-1,0)</f>
        <v>0</v>
      </c>
    </row>
    <row r="12" spans="1:21" ht="15.75" thickBot="1">
      <c r="A12" s="30" t="s">
        <v>13</v>
      </c>
      <c r="B12" s="31" t="s">
        <v>6</v>
      </c>
      <c r="C12" s="167">
        <v>0</v>
      </c>
      <c r="D12" s="106">
        <v>0</v>
      </c>
      <c r="E12" s="106">
        <v>0</v>
      </c>
      <c r="F12" s="106">
        <v>0</v>
      </c>
      <c r="G12" s="106">
        <v>2</v>
      </c>
      <c r="H12" s="168">
        <v>0</v>
      </c>
      <c r="I12" s="167">
        <v>0</v>
      </c>
      <c r="J12" s="106">
        <v>0</v>
      </c>
      <c r="K12" s="106">
        <v>0</v>
      </c>
      <c r="L12" s="106">
        <v>0</v>
      </c>
      <c r="M12" s="106">
        <v>2</v>
      </c>
      <c r="N12" s="168">
        <v>0</v>
      </c>
      <c r="O12" s="40">
        <f t="shared" si="3"/>
        <v>0</v>
      </c>
      <c r="P12" s="41">
        <f t="shared" si="4"/>
        <v>0</v>
      </c>
      <c r="Q12" s="41">
        <f t="shared" si="5"/>
        <v>0</v>
      </c>
      <c r="R12" s="41">
        <f t="shared" si="6"/>
        <v>0</v>
      </c>
      <c r="S12" s="41">
        <f t="shared" si="7"/>
        <v>0</v>
      </c>
      <c r="T12" s="42">
        <f>IF(H12&gt;0,N12/H12-1,0)</f>
        <v>0</v>
      </c>
    </row>
  </sheetData>
  <mergeCells count="16">
    <mergeCell ref="Q5:R5"/>
    <mergeCell ref="S5:T5"/>
    <mergeCell ref="O3:T4"/>
    <mergeCell ref="A3:A6"/>
    <mergeCell ref="B3:B6"/>
    <mergeCell ref="I4:N4"/>
    <mergeCell ref="I5:J5"/>
    <mergeCell ref="K5:L5"/>
    <mergeCell ref="M5:N5"/>
    <mergeCell ref="O5:P5"/>
    <mergeCell ref="C5:D5"/>
    <mergeCell ref="E5:F5"/>
    <mergeCell ref="G5:H5"/>
    <mergeCell ref="C4:H4"/>
    <mergeCell ref="C3:H3"/>
    <mergeCell ref="I3:N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E7"/>
  <sheetViews>
    <sheetView workbookViewId="0">
      <selection activeCell="E7" sqref="E7"/>
    </sheetView>
  </sheetViews>
  <sheetFormatPr defaultRowHeight="15"/>
  <cols>
    <col min="1" max="1" width="6.85546875" customWidth="1"/>
    <col min="2" max="2" width="44.85546875" customWidth="1"/>
    <col min="5" max="5" width="15.28515625" customWidth="1"/>
  </cols>
  <sheetData>
    <row r="1" spans="1:5" ht="33" customHeight="1">
      <c r="A1" s="235" t="s">
        <v>138</v>
      </c>
      <c r="B1" s="235"/>
      <c r="C1" s="235"/>
      <c r="D1" s="235"/>
      <c r="E1" s="235"/>
    </row>
    <row r="2" spans="1:5" ht="15.75" thickBot="1">
      <c r="E2" s="205"/>
    </row>
    <row r="3" spans="1:5" ht="46.5" customHeight="1">
      <c r="A3" s="53" t="s">
        <v>2</v>
      </c>
      <c r="B3" s="69" t="s">
        <v>3</v>
      </c>
      <c r="C3" s="113" t="str">
        <f>+'1.1.'!C3:H3</f>
        <v>2020 г.</v>
      </c>
      <c r="D3" s="114" t="str">
        <f>+'1.1.'!I3</f>
        <v>2021 г.</v>
      </c>
      <c r="E3" s="55" t="s">
        <v>33</v>
      </c>
    </row>
    <row r="4" spans="1:5" ht="15.75" thickBot="1">
      <c r="A4" s="66">
        <v>1</v>
      </c>
      <c r="B4" s="70">
        <v>2</v>
      </c>
      <c r="C4" s="66">
        <v>3</v>
      </c>
      <c r="D4" s="67">
        <v>4</v>
      </c>
      <c r="E4" s="68">
        <v>5</v>
      </c>
    </row>
    <row r="5" spans="1:5">
      <c r="A5" s="43">
        <v>1</v>
      </c>
      <c r="B5" s="71" t="s">
        <v>141</v>
      </c>
      <c r="C5" s="163">
        <v>51</v>
      </c>
      <c r="D5" s="105">
        <v>51</v>
      </c>
      <c r="E5" s="49">
        <f>IF(C5&gt;0,D5/C5-1,0)</f>
        <v>0</v>
      </c>
    </row>
    <row r="6" spans="1:5" ht="30">
      <c r="A6" s="27" t="s">
        <v>10</v>
      </c>
      <c r="B6" s="72" t="s">
        <v>139</v>
      </c>
      <c r="C6" s="165">
        <v>51</v>
      </c>
      <c r="D6" s="63">
        <v>51</v>
      </c>
      <c r="E6" s="39">
        <f>IF(C6&gt;0,D6/C6-1,0)</f>
        <v>0</v>
      </c>
    </row>
    <row r="7" spans="1:5" ht="30.75" thickBot="1">
      <c r="A7" s="30" t="s">
        <v>11</v>
      </c>
      <c r="B7" s="73" t="s">
        <v>140</v>
      </c>
      <c r="C7" s="167">
        <v>14</v>
      </c>
      <c r="D7" s="213">
        <v>14</v>
      </c>
      <c r="E7" s="42">
        <f>IF(C7&gt;0,D7/C7-1,0)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P49"/>
  <sheetViews>
    <sheetView topLeftCell="A22" workbookViewId="0">
      <selection activeCell="E48" sqref="E48"/>
    </sheetView>
  </sheetViews>
  <sheetFormatPr defaultRowHeight="15"/>
  <cols>
    <col min="1" max="1" width="7.5703125" style="61" customWidth="1"/>
    <col min="2" max="2" width="26.28515625" style="61" customWidth="1"/>
    <col min="3" max="3" width="16.42578125" style="61" customWidth="1"/>
    <col min="4" max="4" width="11.28515625" style="61" customWidth="1"/>
    <col min="5" max="5" width="12.7109375" style="61" customWidth="1"/>
    <col min="6" max="7" width="9.140625" style="61"/>
    <col min="8" max="8" width="9" style="61" customWidth="1"/>
    <col min="9" max="16384" width="9.140625" style="61"/>
  </cols>
  <sheetData>
    <row r="1" spans="1:16" ht="15" customHeight="1">
      <c r="A1" s="236" t="s">
        <v>154</v>
      </c>
      <c r="B1" s="236"/>
      <c r="C1" s="236"/>
      <c r="D1" s="236"/>
      <c r="E1" s="236"/>
      <c r="F1" s="236"/>
      <c r="G1" s="236"/>
      <c r="H1" s="236"/>
      <c r="I1" s="236"/>
    </row>
    <row r="2" spans="1:16" ht="15.75" thickBot="1">
      <c r="A2" s="161"/>
      <c r="B2" s="161"/>
      <c r="C2" s="161"/>
      <c r="D2" s="161"/>
      <c r="E2" s="161"/>
    </row>
    <row r="3" spans="1:16" ht="33.75" customHeight="1">
      <c r="A3" s="242" t="s">
        <v>142</v>
      </c>
      <c r="B3" s="245" t="s">
        <v>143</v>
      </c>
      <c r="C3" s="245" t="s">
        <v>144</v>
      </c>
      <c r="D3" s="252" t="s">
        <v>145</v>
      </c>
      <c r="E3" s="252"/>
      <c r="F3" s="252"/>
      <c r="G3" s="252"/>
      <c r="H3" s="248" t="s">
        <v>33</v>
      </c>
      <c r="I3" s="249"/>
    </row>
    <row r="4" spans="1:16" ht="18" customHeight="1">
      <c r="A4" s="243"/>
      <c r="B4" s="246"/>
      <c r="C4" s="246"/>
      <c r="D4" s="88" t="s">
        <v>146</v>
      </c>
      <c r="E4" s="88" t="s">
        <v>147</v>
      </c>
      <c r="F4" s="88" t="s">
        <v>146</v>
      </c>
      <c r="G4" s="88" t="s">
        <v>147</v>
      </c>
      <c r="H4" s="250"/>
      <c r="I4" s="251"/>
    </row>
    <row r="5" spans="1:16" ht="18" customHeight="1" thickBot="1">
      <c r="A5" s="244"/>
      <c r="B5" s="247"/>
      <c r="C5" s="247"/>
      <c r="D5" s="241" t="str">
        <f>+'1.2.'!C3</f>
        <v>2020 г.</v>
      </c>
      <c r="E5" s="241"/>
      <c r="F5" s="241" t="str">
        <f>+'1.2.'!D3</f>
        <v>2021 г.</v>
      </c>
      <c r="G5" s="241"/>
      <c r="H5" s="162" t="s">
        <v>146</v>
      </c>
      <c r="I5" s="91" t="s">
        <v>147</v>
      </c>
    </row>
    <row r="6" spans="1:16" ht="18" customHeight="1">
      <c r="A6" s="89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90">
        <v>9</v>
      </c>
    </row>
    <row r="7" spans="1:16" ht="20.100000000000001" customHeight="1">
      <c r="A7" s="84">
        <v>1</v>
      </c>
      <c r="B7" s="11" t="s">
        <v>148</v>
      </c>
      <c r="C7" s="12" t="s">
        <v>149</v>
      </c>
      <c r="D7" s="12">
        <v>10</v>
      </c>
      <c r="E7" s="169">
        <v>10</v>
      </c>
      <c r="F7" s="12">
        <v>10</v>
      </c>
      <c r="G7" s="169">
        <v>10</v>
      </c>
      <c r="H7" s="170">
        <f>IF(D7&gt;0,F7/D7-1,0)</f>
        <v>0</v>
      </c>
      <c r="I7" s="126">
        <f>IF(E7&gt;0,G7/E7-1,0)</f>
        <v>0</v>
      </c>
    </row>
    <row r="8" spans="1:16" ht="20.100000000000001" customHeight="1">
      <c r="A8" s="84">
        <v>2</v>
      </c>
      <c r="B8" s="11" t="s">
        <v>150</v>
      </c>
      <c r="C8" s="12" t="s">
        <v>151</v>
      </c>
      <c r="D8" s="12">
        <v>31.5</v>
      </c>
      <c r="E8" s="171">
        <v>40</v>
      </c>
      <c r="F8" s="12">
        <v>31.5</v>
      </c>
      <c r="G8" s="171">
        <v>40</v>
      </c>
      <c r="H8" s="170">
        <f t="shared" ref="H8:H9" si="0">IF(D8&gt;0,F8/D8-1,0)</f>
        <v>0</v>
      </c>
      <c r="I8" s="126">
        <f t="shared" ref="I8:I9" si="1">IF(E8&gt;0,G8/E8-1,0)</f>
        <v>0</v>
      </c>
    </row>
    <row r="9" spans="1:16" ht="20.100000000000001" customHeight="1" thickBot="1">
      <c r="A9" s="85">
        <v>3</v>
      </c>
      <c r="B9" s="86" t="s">
        <v>152</v>
      </c>
      <c r="C9" s="87" t="s">
        <v>153</v>
      </c>
      <c r="D9" s="87">
        <v>80</v>
      </c>
      <c r="E9" s="172">
        <v>63</v>
      </c>
      <c r="F9" s="87">
        <v>80</v>
      </c>
      <c r="G9" s="172">
        <v>63</v>
      </c>
      <c r="H9" s="173">
        <f t="shared" si="0"/>
        <v>0</v>
      </c>
      <c r="I9" s="130">
        <f t="shared" si="1"/>
        <v>0</v>
      </c>
    </row>
    <row r="10" spans="1:16" ht="23.25" customHeight="1"/>
    <row r="11" spans="1:16" ht="46.5" customHeight="1">
      <c r="A11" s="236" t="s">
        <v>211</v>
      </c>
      <c r="B11" s="236"/>
      <c r="C11" s="236"/>
      <c r="D11" s="236"/>
      <c r="E11" s="236"/>
      <c r="F11" s="74"/>
      <c r="G11" s="74"/>
      <c r="H11" s="74"/>
      <c r="I11" s="74"/>
      <c r="J11" s="23"/>
      <c r="K11" s="23"/>
      <c r="L11" s="23"/>
    </row>
    <row r="12" spans="1:16" ht="10.5" customHeight="1" thickBot="1">
      <c r="A12" s="161"/>
      <c r="B12" s="161"/>
      <c r="C12" s="161"/>
      <c r="D12" s="161"/>
      <c r="E12" s="161"/>
      <c r="F12" s="161"/>
      <c r="G12" s="161"/>
      <c r="H12" s="161"/>
      <c r="I12" s="161"/>
      <c r="J12" s="23"/>
      <c r="K12" s="23"/>
      <c r="L12" s="23"/>
    </row>
    <row r="13" spans="1:16" s="174" customFormat="1" ht="35.25" customHeight="1">
      <c r="A13" s="78" t="s">
        <v>155</v>
      </c>
      <c r="B13" s="79" t="s">
        <v>156</v>
      </c>
      <c r="C13" s="79" t="s">
        <v>157</v>
      </c>
      <c r="D13" s="79" t="s">
        <v>158</v>
      </c>
      <c r="E13" s="80" t="s">
        <v>213</v>
      </c>
      <c r="F13" s="18"/>
      <c r="G13" s="18"/>
      <c r="H13" s="20"/>
      <c r="I13" s="240"/>
      <c r="J13" s="240"/>
      <c r="K13" s="240"/>
    </row>
    <row r="14" spans="1:16" s="174" customFormat="1" ht="13.9" customHeight="1" thickBot="1">
      <c r="A14" s="93" t="s">
        <v>170</v>
      </c>
      <c r="B14" s="94" t="s">
        <v>173</v>
      </c>
      <c r="C14" s="94" t="s">
        <v>21</v>
      </c>
      <c r="D14" s="94" t="s">
        <v>26</v>
      </c>
      <c r="E14" s="95" t="s">
        <v>212</v>
      </c>
      <c r="F14" s="17"/>
      <c r="G14" s="17"/>
      <c r="H14" s="14"/>
      <c r="I14" s="15"/>
      <c r="J14" s="15"/>
      <c r="K14" s="15"/>
    </row>
    <row r="15" spans="1:16" s="174" customFormat="1">
      <c r="A15" s="254" t="s">
        <v>160</v>
      </c>
      <c r="B15" s="92">
        <v>1150</v>
      </c>
      <c r="C15" s="92" t="s">
        <v>161</v>
      </c>
      <c r="D15" s="92" t="s">
        <v>162</v>
      </c>
      <c r="E15" s="175">
        <v>0</v>
      </c>
      <c r="F15" s="21"/>
      <c r="G15" s="22"/>
      <c r="H15" s="16"/>
      <c r="I15" s="17"/>
      <c r="J15" s="17"/>
      <c r="K15" s="17"/>
      <c r="P15" s="176" t="s">
        <v>159</v>
      </c>
    </row>
    <row r="16" spans="1:16" s="174" customFormat="1">
      <c r="A16" s="254"/>
      <c r="B16" s="75">
        <v>750</v>
      </c>
      <c r="C16" s="75">
        <v>1</v>
      </c>
      <c r="D16" s="75" t="s">
        <v>162</v>
      </c>
      <c r="E16" s="177">
        <v>0</v>
      </c>
      <c r="F16" s="21"/>
      <c r="G16" s="22"/>
      <c r="H16" s="18"/>
      <c r="I16" s="21"/>
      <c r="J16" s="21"/>
      <c r="K16" s="22"/>
      <c r="P16" s="176" t="s">
        <v>163</v>
      </c>
    </row>
    <row r="17" spans="1:16" s="174" customFormat="1">
      <c r="A17" s="254"/>
      <c r="B17" s="237" t="s">
        <v>165</v>
      </c>
      <c r="C17" s="76">
        <v>1</v>
      </c>
      <c r="D17" s="77" t="s">
        <v>162</v>
      </c>
      <c r="E17" s="177">
        <v>0</v>
      </c>
      <c r="F17" s="21"/>
      <c r="G17" s="22"/>
      <c r="H17" s="18"/>
      <c r="I17" s="21"/>
      <c r="J17" s="21"/>
      <c r="K17" s="22"/>
      <c r="P17" s="176" t="s">
        <v>164</v>
      </c>
    </row>
    <row r="18" spans="1:16" s="174" customFormat="1">
      <c r="A18" s="254"/>
      <c r="B18" s="239"/>
      <c r="C18" s="76"/>
      <c r="D18" s="77" t="s">
        <v>167</v>
      </c>
      <c r="E18" s="177">
        <v>0</v>
      </c>
      <c r="F18" s="21"/>
      <c r="G18" s="22"/>
      <c r="H18" s="19"/>
      <c r="I18" s="21"/>
      <c r="J18" s="21"/>
      <c r="K18" s="22"/>
      <c r="P18" s="176" t="s">
        <v>166</v>
      </c>
    </row>
    <row r="19" spans="1:16" s="174" customFormat="1">
      <c r="A19" s="254"/>
      <c r="B19" s="237" t="s">
        <v>169</v>
      </c>
      <c r="C19" s="76" t="s">
        <v>170</v>
      </c>
      <c r="D19" s="77" t="s">
        <v>162</v>
      </c>
      <c r="E19" s="177">
        <v>0</v>
      </c>
      <c r="F19" s="21"/>
      <c r="G19" s="22"/>
      <c r="H19" s="19"/>
      <c r="I19" s="21"/>
      <c r="J19" s="21"/>
      <c r="K19" s="22"/>
      <c r="P19" s="176" t="s">
        <v>168</v>
      </c>
    </row>
    <row r="20" spans="1:16" s="174" customFormat="1">
      <c r="A20" s="254"/>
      <c r="B20" s="238"/>
      <c r="C20" s="76"/>
      <c r="D20" s="77" t="s">
        <v>167</v>
      </c>
      <c r="E20" s="177">
        <v>0</v>
      </c>
      <c r="F20" s="21"/>
      <c r="G20" s="22"/>
      <c r="H20" s="19"/>
      <c r="I20" s="21"/>
      <c r="J20" s="21"/>
      <c r="K20" s="22"/>
      <c r="P20" s="176" t="s">
        <v>171</v>
      </c>
    </row>
    <row r="21" spans="1:16" s="174" customFormat="1">
      <c r="A21" s="254"/>
      <c r="B21" s="238"/>
      <c r="C21" s="76" t="s">
        <v>173</v>
      </c>
      <c r="D21" s="77" t="s">
        <v>162</v>
      </c>
      <c r="E21" s="177">
        <v>0</v>
      </c>
      <c r="F21" s="21"/>
      <c r="G21" s="22"/>
      <c r="H21" s="19"/>
      <c r="I21" s="21"/>
      <c r="J21" s="21"/>
      <c r="K21" s="22"/>
      <c r="P21" s="176" t="s">
        <v>172</v>
      </c>
    </row>
    <row r="22" spans="1:16" s="174" customFormat="1">
      <c r="A22" s="254"/>
      <c r="B22" s="239"/>
      <c r="C22" s="76"/>
      <c r="D22" s="77" t="s">
        <v>167</v>
      </c>
      <c r="E22" s="177">
        <v>0</v>
      </c>
      <c r="F22" s="21"/>
      <c r="G22" s="22"/>
      <c r="H22" s="19"/>
      <c r="I22" s="21"/>
      <c r="J22" s="21"/>
      <c r="K22" s="22"/>
      <c r="P22" s="176" t="s">
        <v>174</v>
      </c>
    </row>
    <row r="23" spans="1:16" s="174" customFormat="1">
      <c r="A23" s="254"/>
      <c r="B23" s="237">
        <v>220</v>
      </c>
      <c r="C23" s="76">
        <v>1</v>
      </c>
      <c r="D23" s="77" t="s">
        <v>176</v>
      </c>
      <c r="E23" s="177">
        <v>0</v>
      </c>
      <c r="F23" s="21"/>
      <c r="G23" s="22"/>
      <c r="H23" s="19"/>
      <c r="I23" s="21"/>
      <c r="J23" s="21"/>
      <c r="K23" s="22"/>
      <c r="P23" s="176" t="s">
        <v>175</v>
      </c>
    </row>
    <row r="24" spans="1:16" s="174" customFormat="1">
      <c r="A24" s="254"/>
      <c r="B24" s="238"/>
      <c r="C24" s="76"/>
      <c r="D24" s="77" t="s">
        <v>162</v>
      </c>
      <c r="E24" s="177">
        <v>0</v>
      </c>
      <c r="F24" s="21"/>
      <c r="G24" s="22"/>
      <c r="H24" s="19"/>
      <c r="I24" s="21"/>
      <c r="J24" s="21"/>
      <c r="K24" s="22"/>
      <c r="P24" s="176" t="s">
        <v>177</v>
      </c>
    </row>
    <row r="25" spans="1:16" s="174" customFormat="1">
      <c r="A25" s="254"/>
      <c r="B25" s="238"/>
      <c r="C25" s="76"/>
      <c r="D25" s="77" t="s">
        <v>167</v>
      </c>
      <c r="E25" s="177">
        <v>0</v>
      </c>
      <c r="F25" s="21"/>
      <c r="G25" s="22"/>
      <c r="H25" s="19"/>
      <c r="I25" s="21"/>
      <c r="J25" s="21"/>
      <c r="K25" s="22"/>
      <c r="P25" s="176" t="s">
        <v>178</v>
      </c>
    </row>
    <row r="26" spans="1:16" s="174" customFormat="1">
      <c r="A26" s="254"/>
      <c r="B26" s="238"/>
      <c r="C26" s="76">
        <v>2</v>
      </c>
      <c r="D26" s="77" t="s">
        <v>162</v>
      </c>
      <c r="E26" s="177">
        <v>0</v>
      </c>
      <c r="F26" s="21"/>
      <c r="G26" s="22"/>
      <c r="H26" s="19"/>
      <c r="I26" s="21"/>
      <c r="J26" s="21"/>
      <c r="K26" s="22"/>
      <c r="P26" s="176" t="s">
        <v>179</v>
      </c>
    </row>
    <row r="27" spans="1:16" s="174" customFormat="1">
      <c r="A27" s="254"/>
      <c r="B27" s="239"/>
      <c r="C27" s="76"/>
      <c r="D27" s="77" t="s">
        <v>167</v>
      </c>
      <c r="E27" s="177">
        <v>0</v>
      </c>
      <c r="F27" s="21"/>
      <c r="G27" s="22"/>
      <c r="H27" s="19"/>
      <c r="I27" s="21"/>
      <c r="J27" s="21"/>
      <c r="K27" s="22"/>
      <c r="P27" s="176" t="s">
        <v>180</v>
      </c>
    </row>
    <row r="28" spans="1:16" s="174" customFormat="1">
      <c r="A28" s="254"/>
      <c r="B28" s="237" t="s">
        <v>182</v>
      </c>
      <c r="C28" s="76">
        <v>1</v>
      </c>
      <c r="D28" s="77" t="s">
        <v>176</v>
      </c>
      <c r="E28" s="177">
        <v>0</v>
      </c>
      <c r="F28" s="21"/>
      <c r="G28" s="22"/>
      <c r="H28" s="19"/>
      <c r="I28" s="21"/>
      <c r="J28" s="21"/>
      <c r="K28" s="22"/>
      <c r="P28" s="176" t="s">
        <v>181</v>
      </c>
    </row>
    <row r="29" spans="1:16" s="174" customFormat="1" ht="13.15" customHeight="1">
      <c r="A29" s="254"/>
      <c r="B29" s="238"/>
      <c r="C29" s="76"/>
      <c r="D29" s="77" t="s">
        <v>162</v>
      </c>
      <c r="E29" s="177">
        <v>0</v>
      </c>
      <c r="F29" s="21"/>
      <c r="G29" s="22"/>
      <c r="H29" s="19"/>
      <c r="I29" s="21"/>
      <c r="J29" s="21"/>
      <c r="K29" s="22"/>
      <c r="P29" s="176" t="s">
        <v>183</v>
      </c>
    </row>
    <row r="30" spans="1:16" s="174" customFormat="1">
      <c r="A30" s="254"/>
      <c r="B30" s="238"/>
      <c r="C30" s="76"/>
      <c r="D30" s="77" t="s">
        <v>167</v>
      </c>
      <c r="E30" s="177">
        <v>0</v>
      </c>
      <c r="F30" s="21"/>
      <c r="G30" s="22"/>
      <c r="H30" s="19"/>
      <c r="I30" s="21"/>
      <c r="J30" s="21"/>
      <c r="K30" s="22"/>
      <c r="P30" s="176" t="s">
        <v>184</v>
      </c>
    </row>
    <row r="31" spans="1:16" s="174" customFormat="1">
      <c r="A31" s="254"/>
      <c r="B31" s="238"/>
      <c r="C31" s="76">
        <v>2</v>
      </c>
      <c r="D31" s="77" t="s">
        <v>162</v>
      </c>
      <c r="E31" s="177">
        <v>0</v>
      </c>
      <c r="F31" s="21"/>
      <c r="G31" s="22"/>
      <c r="H31" s="19"/>
      <c r="I31" s="21"/>
      <c r="J31" s="21"/>
      <c r="K31" s="22"/>
      <c r="P31" s="176" t="s">
        <v>185</v>
      </c>
    </row>
    <row r="32" spans="1:16" s="174" customFormat="1">
      <c r="A32" s="255"/>
      <c r="B32" s="239"/>
      <c r="C32" s="76"/>
      <c r="D32" s="77" t="s">
        <v>167</v>
      </c>
      <c r="E32" s="177">
        <v>0</v>
      </c>
      <c r="F32" s="21"/>
      <c r="G32" s="22"/>
      <c r="H32" s="19"/>
      <c r="I32" s="21"/>
      <c r="J32" s="21"/>
      <c r="K32" s="22"/>
      <c r="P32" s="176" t="s">
        <v>186</v>
      </c>
    </row>
    <row r="33" spans="1:16" s="174" customFormat="1">
      <c r="A33" s="253" t="s">
        <v>188</v>
      </c>
      <c r="B33" s="76">
        <v>220</v>
      </c>
      <c r="C33" s="76" t="s">
        <v>161</v>
      </c>
      <c r="D33" s="77" t="s">
        <v>161</v>
      </c>
      <c r="E33" s="177">
        <v>0</v>
      </c>
      <c r="F33" s="21"/>
      <c r="G33" s="22"/>
      <c r="H33" s="19"/>
      <c r="I33" s="21"/>
      <c r="J33" s="21"/>
      <c r="K33" s="22"/>
      <c r="P33" s="176" t="s">
        <v>187</v>
      </c>
    </row>
    <row r="34" spans="1:16" s="174" customFormat="1">
      <c r="A34" s="255"/>
      <c r="B34" s="76">
        <v>110</v>
      </c>
      <c r="C34" s="76" t="s">
        <v>161</v>
      </c>
      <c r="D34" s="77" t="s">
        <v>161</v>
      </c>
      <c r="E34" s="177">
        <v>0</v>
      </c>
      <c r="F34" s="21"/>
      <c r="G34" s="22"/>
      <c r="H34" s="19"/>
      <c r="I34" s="21"/>
      <c r="J34" s="21"/>
      <c r="K34" s="22"/>
      <c r="P34" s="176" t="s">
        <v>189</v>
      </c>
    </row>
    <row r="35" spans="1:16" s="174" customFormat="1">
      <c r="A35" s="253" t="s">
        <v>160</v>
      </c>
      <c r="B35" s="237">
        <v>35</v>
      </c>
      <c r="C35" s="237">
        <v>1</v>
      </c>
      <c r="D35" s="77" t="s">
        <v>176</v>
      </c>
      <c r="E35" s="177">
        <v>0</v>
      </c>
      <c r="F35" s="21"/>
      <c r="G35" s="22"/>
      <c r="H35" s="19"/>
      <c r="I35" s="21"/>
      <c r="J35" s="21"/>
      <c r="K35" s="22"/>
      <c r="P35" s="176" t="s">
        <v>190</v>
      </c>
    </row>
    <row r="36" spans="1:16" s="174" customFormat="1">
      <c r="A36" s="254"/>
      <c r="B36" s="238"/>
      <c r="C36" s="238"/>
      <c r="D36" s="77" t="s">
        <v>162</v>
      </c>
      <c r="E36" s="177">
        <v>0</v>
      </c>
      <c r="F36" s="21"/>
      <c r="G36" s="22"/>
      <c r="H36" s="19"/>
      <c r="I36" s="21"/>
      <c r="J36" s="21"/>
      <c r="K36" s="22"/>
      <c r="P36" s="176" t="s">
        <v>191</v>
      </c>
    </row>
    <row r="37" spans="1:16" s="174" customFormat="1">
      <c r="A37" s="254"/>
      <c r="B37" s="238"/>
      <c r="C37" s="239"/>
      <c r="D37" s="77" t="s">
        <v>167</v>
      </c>
      <c r="E37" s="177">
        <v>0</v>
      </c>
      <c r="F37" s="21"/>
      <c r="G37" s="22"/>
      <c r="H37" s="19"/>
      <c r="I37" s="21"/>
      <c r="J37" s="21"/>
      <c r="K37" s="22"/>
      <c r="P37" s="176" t="s">
        <v>192</v>
      </c>
    </row>
    <row r="38" spans="1:16" s="174" customFormat="1">
      <c r="A38" s="254"/>
      <c r="B38" s="238"/>
      <c r="C38" s="237">
        <v>2</v>
      </c>
      <c r="D38" s="77" t="s">
        <v>162</v>
      </c>
      <c r="E38" s="177">
        <v>0</v>
      </c>
      <c r="F38" s="21"/>
      <c r="G38" s="22"/>
      <c r="H38" s="19"/>
      <c r="I38" s="21"/>
      <c r="J38" s="21"/>
      <c r="K38" s="22"/>
      <c r="O38" s="13"/>
      <c r="P38" s="176" t="s">
        <v>193</v>
      </c>
    </row>
    <row r="39" spans="1:16" s="174" customFormat="1">
      <c r="A39" s="254"/>
      <c r="B39" s="239"/>
      <c r="C39" s="239"/>
      <c r="D39" s="77" t="s">
        <v>167</v>
      </c>
      <c r="E39" s="177">
        <v>0</v>
      </c>
      <c r="F39" s="21"/>
      <c r="G39" s="22"/>
      <c r="H39" s="19"/>
      <c r="I39" s="21"/>
      <c r="J39" s="21"/>
      <c r="K39" s="22"/>
      <c r="O39" s="13"/>
      <c r="P39" s="176" t="s">
        <v>194</v>
      </c>
    </row>
    <row r="40" spans="1:16" s="174" customFormat="1">
      <c r="A40" s="254"/>
      <c r="B40" s="237" t="s">
        <v>196</v>
      </c>
      <c r="C40" s="237" t="s">
        <v>161</v>
      </c>
      <c r="D40" s="77" t="s">
        <v>176</v>
      </c>
      <c r="E40" s="177">
        <v>0</v>
      </c>
      <c r="F40" s="21"/>
      <c r="G40" s="22"/>
      <c r="H40" s="19"/>
      <c r="I40" s="21"/>
      <c r="J40" s="21"/>
      <c r="K40" s="22"/>
      <c r="O40" s="13"/>
      <c r="P40" s="176" t="s">
        <v>195</v>
      </c>
    </row>
    <row r="41" spans="1:16" s="174" customFormat="1" ht="45">
      <c r="A41" s="254"/>
      <c r="B41" s="238"/>
      <c r="C41" s="238"/>
      <c r="D41" s="77" t="s">
        <v>198</v>
      </c>
      <c r="E41" s="177">
        <v>0</v>
      </c>
      <c r="F41" s="21"/>
      <c r="G41" s="22"/>
      <c r="H41" s="19"/>
      <c r="I41" s="21"/>
      <c r="J41" s="21"/>
      <c r="K41" s="22"/>
      <c r="O41" s="13"/>
      <c r="P41" s="176" t="s">
        <v>197</v>
      </c>
    </row>
    <row r="42" spans="1:16" s="174" customFormat="1" ht="30">
      <c r="A42" s="255"/>
      <c r="B42" s="239"/>
      <c r="C42" s="239"/>
      <c r="D42" s="77" t="s">
        <v>200</v>
      </c>
      <c r="E42" s="177">
        <v>0</v>
      </c>
      <c r="F42" s="21"/>
      <c r="G42" s="22"/>
      <c r="H42" s="19"/>
      <c r="I42" s="21"/>
      <c r="J42" s="21"/>
      <c r="K42" s="22"/>
      <c r="O42" s="13"/>
      <c r="P42" s="176" t="s">
        <v>199</v>
      </c>
    </row>
    <row r="43" spans="1:16" s="174" customFormat="1">
      <c r="A43" s="253" t="s">
        <v>188</v>
      </c>
      <c r="B43" s="76" t="s">
        <v>202</v>
      </c>
      <c r="C43" s="76" t="s">
        <v>161</v>
      </c>
      <c r="D43" s="77" t="s">
        <v>161</v>
      </c>
      <c r="E43" s="177">
        <v>0</v>
      </c>
      <c r="F43" s="21"/>
      <c r="G43" s="22"/>
      <c r="H43" s="19"/>
      <c r="I43" s="21"/>
      <c r="J43" s="21"/>
      <c r="K43" s="22"/>
      <c r="O43" s="13"/>
      <c r="P43" s="176" t="s">
        <v>201</v>
      </c>
    </row>
    <row r="44" spans="1:16" s="174" customFormat="1">
      <c r="A44" s="255"/>
      <c r="B44" s="76" t="s">
        <v>204</v>
      </c>
      <c r="C44" s="76" t="s">
        <v>161</v>
      </c>
      <c r="D44" s="77" t="s">
        <v>161</v>
      </c>
      <c r="E44" s="177">
        <v>43.91</v>
      </c>
      <c r="F44" s="21"/>
      <c r="G44" s="22"/>
      <c r="H44" s="19"/>
      <c r="I44" s="21"/>
      <c r="J44" s="21"/>
      <c r="K44" s="22"/>
      <c r="O44" s="13"/>
      <c r="P44" s="176" t="s">
        <v>203</v>
      </c>
    </row>
    <row r="45" spans="1:16" s="174" customFormat="1">
      <c r="A45" s="253" t="s">
        <v>160</v>
      </c>
      <c r="B45" s="237" t="s">
        <v>206</v>
      </c>
      <c r="C45" s="237" t="s">
        <v>161</v>
      </c>
      <c r="D45" s="77" t="s">
        <v>176</v>
      </c>
      <c r="E45" s="177">
        <v>0</v>
      </c>
      <c r="F45" s="21"/>
      <c r="G45" s="22"/>
      <c r="H45" s="19"/>
      <c r="I45" s="21"/>
      <c r="J45" s="21"/>
      <c r="K45" s="22"/>
      <c r="O45" s="13"/>
      <c r="P45" s="176" t="s">
        <v>205</v>
      </c>
    </row>
    <row r="46" spans="1:16" s="174" customFormat="1" ht="45">
      <c r="A46" s="254"/>
      <c r="B46" s="238"/>
      <c r="C46" s="238"/>
      <c r="D46" s="77" t="s">
        <v>198</v>
      </c>
      <c r="E46" s="177">
        <v>0</v>
      </c>
      <c r="F46" s="21"/>
      <c r="G46" s="22"/>
      <c r="H46" s="19"/>
      <c r="I46" s="21"/>
      <c r="J46" s="21"/>
      <c r="K46" s="22"/>
      <c r="O46" s="13"/>
      <c r="P46" s="176" t="s">
        <v>207</v>
      </c>
    </row>
    <row r="47" spans="1:16" s="174" customFormat="1" ht="30">
      <c r="A47" s="255"/>
      <c r="B47" s="239"/>
      <c r="C47" s="239"/>
      <c r="D47" s="77" t="s">
        <v>200</v>
      </c>
      <c r="E47" s="177">
        <v>0</v>
      </c>
      <c r="F47" s="21"/>
      <c r="G47" s="22"/>
      <c r="H47" s="19"/>
      <c r="I47" s="21"/>
      <c r="J47" s="21"/>
      <c r="K47" s="22"/>
      <c r="O47" s="13"/>
      <c r="P47" s="176" t="s">
        <v>208</v>
      </c>
    </row>
    <row r="48" spans="1:16" s="174" customFormat="1" ht="15.75" thickBot="1">
      <c r="A48" s="81" t="s">
        <v>188</v>
      </c>
      <c r="B48" s="82" t="s">
        <v>210</v>
      </c>
      <c r="C48" s="82" t="s">
        <v>161</v>
      </c>
      <c r="D48" s="83" t="s">
        <v>161</v>
      </c>
      <c r="E48" s="178">
        <v>2.08</v>
      </c>
      <c r="F48" s="21"/>
      <c r="G48" s="22"/>
      <c r="H48" s="19"/>
      <c r="I48" s="21"/>
      <c r="J48" s="21"/>
      <c r="K48" s="22"/>
      <c r="O48" s="13"/>
      <c r="P48" s="176" t="s">
        <v>209</v>
      </c>
    </row>
    <row r="49" spans="6:11">
      <c r="F49" s="23"/>
      <c r="G49" s="23"/>
      <c r="H49" s="23"/>
      <c r="I49" s="23"/>
      <c r="J49" s="23"/>
      <c r="K49" s="23"/>
    </row>
  </sheetData>
  <mergeCells count="26">
    <mergeCell ref="A45:A47"/>
    <mergeCell ref="C35:C37"/>
    <mergeCell ref="C38:C39"/>
    <mergeCell ref="A33:A34"/>
    <mergeCell ref="A11:E11"/>
    <mergeCell ref="A15:A32"/>
    <mergeCell ref="B28:B32"/>
    <mergeCell ref="B23:B27"/>
    <mergeCell ref="B19:B22"/>
    <mergeCell ref="B17:B18"/>
    <mergeCell ref="A1:I1"/>
    <mergeCell ref="B45:B47"/>
    <mergeCell ref="I13:K13"/>
    <mergeCell ref="D5:E5"/>
    <mergeCell ref="F5:G5"/>
    <mergeCell ref="A3:A5"/>
    <mergeCell ref="B3:B5"/>
    <mergeCell ref="C3:C5"/>
    <mergeCell ref="H3:I4"/>
    <mergeCell ref="D3:G3"/>
    <mergeCell ref="A35:A42"/>
    <mergeCell ref="B40:B42"/>
    <mergeCell ref="B35:B39"/>
    <mergeCell ref="C40:C42"/>
    <mergeCell ref="C45:C47"/>
    <mergeCell ref="A43:A44"/>
  </mergeCells>
  <dataValidations count="2">
    <dataValidation type="decimal" allowBlank="1" showInputMessage="1" showErrorMessage="1" errorTitle="Внимание" error="Допускается ввод только действительных чисел!" sqref="J16:J48 E15:F48 WVR16:WVR48 WLV16:WLV48 WBZ16:WBZ48 VSD16:VSD48 VIH16:VIH48 UYL16:UYL48 UOP16:UOP48 UET16:UET48 TUX16:TUX48 TLB16:TLB48 TBF16:TBF48 SRJ16:SRJ48 SHN16:SHN48 RXR16:RXR48 RNV16:RNV48 RDZ16:RDZ48 QUD16:QUD48 QKH16:QKH48 QAL16:QAL48 PQP16:PQP48 PGT16:PGT48 OWX16:OWX48 ONB16:ONB48 ODF16:ODF48 NTJ16:NTJ48 NJN16:NJN48 MZR16:MZR48 MPV16:MPV48 MFZ16:MFZ48 LWD16:LWD48 LMH16:LMH48 LCL16:LCL48 KSP16:KSP48 KIT16:KIT48 JYX16:JYX48 JPB16:JPB48 JFF16:JFF48 IVJ16:IVJ48 ILN16:ILN48 IBR16:IBR48 HRV16:HRV48 HHZ16:HHZ48 GYD16:GYD48 GOH16:GOH48 GEL16:GEL48 FUP16:FUP48 FKT16:FKT48 FAX16:FAX48 ERB16:ERB48 EHF16:EHF48 DXJ16:DXJ48 DNN16:DNN48 DDR16:DDR48 CTV16:CTV48 CJZ16:CJZ48 CAD16:CAD48 BQH16:BQH48 BGL16:BGL48 AWP16:AWP48 AMT16:AMT48 ACX16:ACX48 TB16:TB48 JF16:JF48">
      <formula1>-9.99999999999999E+23</formula1>
      <formula2>9.99999999999999E+23</formula2>
    </dataValidation>
    <dataValidation type="decimal" allowBlank="1" showInputMessage="1" showErrorMessage="1" error="Ввведеное значение неверно" sqref="I24:I48 WVQ24:WVQ48 WLU24:WLU48 WBY24:WBY48 VSC24:VSC48 VIG24:VIG48 UYK24:UYK48 UOO24:UOO48 UES24:UES48 TUW24:TUW48 TLA24:TLA48 TBE24:TBE48 SRI24:SRI48 SHM24:SHM48 RXQ24:RXQ48 RNU24:RNU48 RDY24:RDY48 QUC24:QUC48 QKG24:QKG48 QAK24:QAK48 PQO24:PQO48 PGS24:PGS48 OWW24:OWW48 ONA24:ONA48 ODE24:ODE48 NTI24:NTI48 NJM24:NJM48 MZQ24:MZQ48 MPU24:MPU48 MFY24:MFY48 LWC24:LWC48 LMG24:LMG48 LCK24:LCK48 KSO24:KSO48 KIS24:KIS48 JYW24:JYW48 JPA24:JPA48 JFE24:JFE48 IVI24:IVI48 ILM24:ILM48 IBQ24:IBQ48 HRU24:HRU48 HHY24:HHY48 GYC24:GYC48 GOG24:GOG48 GEK24:GEK48 FUO24:FUO48 FKS24:FKS48 FAW24:FAW48 ERA24:ERA48 EHE24:EHE48 DXI24:DXI48 DNM24:DNM48 DDQ24:DDQ48 CTU24:CTU48 CJY24:CJY48 CAC24:CAC48 BQG24:BQG48 BGK24:BGK48 AWO24:AWO48 AMS24:AMS48 ACW24:ACW48 TA24:TA48 JE24:JE48">
      <formula1>-1000000000000000</formula1>
      <formula2>1000000000000000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E8"/>
  <sheetViews>
    <sheetView workbookViewId="0">
      <selection activeCell="E8" sqref="E8"/>
    </sheetView>
  </sheetViews>
  <sheetFormatPr defaultRowHeight="15"/>
  <cols>
    <col min="1" max="1" width="4.85546875" customWidth="1"/>
    <col min="2" max="2" width="47.7109375" customWidth="1"/>
    <col min="5" max="5" width="15.5703125" customWidth="1"/>
  </cols>
  <sheetData>
    <row r="1" spans="1:5">
      <c r="A1" s="217" t="s">
        <v>214</v>
      </c>
      <c r="B1" s="217"/>
      <c r="C1" s="217"/>
      <c r="D1" s="217"/>
      <c r="E1" s="217"/>
    </row>
    <row r="2" spans="1:5" ht="15.75" thickBot="1"/>
    <row r="3" spans="1:5" ht="55.5" customHeight="1">
      <c r="A3" s="53" t="s">
        <v>2</v>
      </c>
      <c r="B3" s="54" t="s">
        <v>3</v>
      </c>
      <c r="C3" s="54" t="str">
        <f>+'1.2.'!C3</f>
        <v>2020 г.</v>
      </c>
      <c r="D3" s="160" t="str">
        <f>+'1.2.'!D3</f>
        <v>2021 г.</v>
      </c>
      <c r="E3" s="55" t="s">
        <v>33</v>
      </c>
    </row>
    <row r="4" spans="1:5" ht="15.75" thickBot="1">
      <c r="A4" s="66">
        <v>1</v>
      </c>
      <c r="B4" s="67">
        <v>2</v>
      </c>
      <c r="C4" s="67">
        <v>3</v>
      </c>
      <c r="D4" s="67">
        <v>4</v>
      </c>
      <c r="E4" s="68">
        <v>5</v>
      </c>
    </row>
    <row r="5" spans="1:5">
      <c r="A5" s="43">
        <v>1</v>
      </c>
      <c r="B5" s="65" t="s">
        <v>216</v>
      </c>
      <c r="C5" s="212"/>
      <c r="D5" s="212"/>
      <c r="E5" s="49"/>
    </row>
    <row r="6" spans="1:5">
      <c r="A6" s="27" t="s">
        <v>10</v>
      </c>
      <c r="B6" s="24" t="s">
        <v>215</v>
      </c>
      <c r="C6" s="214">
        <v>26</v>
      </c>
      <c r="D6" s="214">
        <v>28</v>
      </c>
      <c r="E6" s="39">
        <f>D6/C6-1</f>
        <v>7.6923076923076872E-2</v>
      </c>
    </row>
    <row r="7" spans="1:5">
      <c r="A7" s="27" t="s">
        <v>11</v>
      </c>
      <c r="B7" s="25" t="s">
        <v>217</v>
      </c>
      <c r="C7" s="214">
        <v>60</v>
      </c>
      <c r="D7" s="214">
        <v>67</v>
      </c>
      <c r="E7" s="39">
        <f t="shared" ref="E7:E8" si="0">D7/C7-1</f>
        <v>0.1166666666666667</v>
      </c>
    </row>
    <row r="8" spans="1:5" ht="15.75" thickBot="1">
      <c r="A8" s="30" t="s">
        <v>12</v>
      </c>
      <c r="B8" s="96" t="s">
        <v>218</v>
      </c>
      <c r="C8" s="214">
        <v>98</v>
      </c>
      <c r="D8" s="214">
        <v>99</v>
      </c>
      <c r="E8" s="39">
        <f t="shared" si="0"/>
        <v>1.0204081632652962E-2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E29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RowHeight="15"/>
  <cols>
    <col min="1" max="1" width="8" style="3" customWidth="1"/>
    <col min="2" max="2" width="59.42578125" customWidth="1"/>
    <col min="3" max="3" width="10.28515625" customWidth="1"/>
    <col min="4" max="4" width="10.85546875" customWidth="1"/>
    <col min="5" max="5" width="15.28515625" customWidth="1"/>
  </cols>
  <sheetData>
    <row r="1" spans="1:5" ht="39.75" customHeight="1">
      <c r="A1" s="258" t="s">
        <v>14</v>
      </c>
      <c r="B1" s="258"/>
      <c r="C1" s="258"/>
      <c r="D1" s="258"/>
      <c r="E1" s="258"/>
    </row>
    <row r="2" spans="1:5" ht="15.75" thickBot="1"/>
    <row r="3" spans="1:5" ht="15" customHeight="1">
      <c r="A3" s="221" t="s">
        <v>2</v>
      </c>
      <c r="B3" s="222" t="s">
        <v>3</v>
      </c>
      <c r="C3" s="256" t="s">
        <v>4</v>
      </c>
      <c r="D3" s="256"/>
      <c r="E3" s="257"/>
    </row>
    <row r="4" spans="1:5" ht="45">
      <c r="A4" s="224"/>
      <c r="B4" s="225"/>
      <c r="C4" s="117" t="str">
        <f>+'1.4.'!C3</f>
        <v>2020 г.</v>
      </c>
      <c r="D4" s="117" t="str">
        <f>+'1.4.'!D3</f>
        <v>2021 г.</v>
      </c>
      <c r="E4" s="57" t="s">
        <v>33</v>
      </c>
    </row>
    <row r="5" spans="1:5" ht="15.75" thickBot="1">
      <c r="A5" s="66">
        <v>1</v>
      </c>
      <c r="B5" s="67">
        <v>2</v>
      </c>
      <c r="C5" s="67">
        <v>3</v>
      </c>
      <c r="D5" s="67">
        <v>4</v>
      </c>
      <c r="E5" s="68">
        <v>5</v>
      </c>
    </row>
    <row r="6" spans="1:5" ht="36.75" customHeight="1">
      <c r="A6" s="100">
        <v>1</v>
      </c>
      <c r="B6" s="101" t="s">
        <v>9</v>
      </c>
      <c r="C6" s="105">
        <f>SUM(C7:C10)</f>
        <v>0</v>
      </c>
      <c r="D6" s="105">
        <f>SUM(D7:D10)</f>
        <v>0</v>
      </c>
      <c r="E6" s="49">
        <f t="shared" ref="E6:E20" si="0">IF(C6&gt;0,D6/C6-1,0)</f>
        <v>0</v>
      </c>
    </row>
    <row r="7" spans="1:5">
      <c r="A7" s="27" t="s">
        <v>10</v>
      </c>
      <c r="B7" s="6" t="s">
        <v>5</v>
      </c>
      <c r="C7" s="63"/>
      <c r="D7" s="63"/>
      <c r="E7" s="39">
        <f t="shared" si="0"/>
        <v>0</v>
      </c>
    </row>
    <row r="8" spans="1:5">
      <c r="A8" s="27" t="s">
        <v>11</v>
      </c>
      <c r="B8" s="6" t="s">
        <v>246</v>
      </c>
      <c r="C8" s="63"/>
      <c r="D8" s="63"/>
      <c r="E8" s="39">
        <f t="shared" si="0"/>
        <v>0</v>
      </c>
    </row>
    <row r="9" spans="1:5">
      <c r="A9" s="27" t="s">
        <v>12</v>
      </c>
      <c r="B9" s="7" t="s">
        <v>247</v>
      </c>
      <c r="C9" s="63"/>
      <c r="D9" s="63"/>
      <c r="E9" s="39">
        <f t="shared" si="0"/>
        <v>0</v>
      </c>
    </row>
    <row r="10" spans="1:5">
      <c r="A10" s="27" t="s">
        <v>13</v>
      </c>
      <c r="B10" s="7" t="s">
        <v>6</v>
      </c>
      <c r="C10" s="63"/>
      <c r="D10" s="63"/>
      <c r="E10" s="39">
        <f t="shared" si="0"/>
        <v>0</v>
      </c>
    </row>
    <row r="11" spans="1:5" ht="33">
      <c r="A11" s="97">
        <v>2</v>
      </c>
      <c r="B11" s="5" t="s">
        <v>19</v>
      </c>
      <c r="C11" s="63">
        <f>SUM(C12:C15)</f>
        <v>0</v>
      </c>
      <c r="D11" s="63">
        <f>SUM(D12:D15)</f>
        <v>0</v>
      </c>
      <c r="E11" s="39">
        <f t="shared" si="0"/>
        <v>0</v>
      </c>
    </row>
    <row r="12" spans="1:5">
      <c r="A12" s="27" t="s">
        <v>15</v>
      </c>
      <c r="B12" s="6" t="s">
        <v>5</v>
      </c>
      <c r="C12" s="63"/>
      <c r="D12" s="63"/>
      <c r="E12" s="39">
        <f t="shared" si="0"/>
        <v>0</v>
      </c>
    </row>
    <row r="13" spans="1:5">
      <c r="A13" s="27" t="s">
        <v>16</v>
      </c>
      <c r="B13" s="6" t="s">
        <v>246</v>
      </c>
      <c r="C13" s="63"/>
      <c r="D13" s="63"/>
      <c r="E13" s="39">
        <f t="shared" si="0"/>
        <v>0</v>
      </c>
    </row>
    <row r="14" spans="1:5">
      <c r="A14" s="27" t="s">
        <v>17</v>
      </c>
      <c r="B14" s="7" t="s">
        <v>247</v>
      </c>
      <c r="C14" s="63"/>
      <c r="D14" s="63"/>
      <c r="E14" s="39">
        <f t="shared" si="0"/>
        <v>0</v>
      </c>
    </row>
    <row r="15" spans="1:5">
      <c r="A15" s="27" t="s">
        <v>18</v>
      </c>
      <c r="B15" s="7" t="s">
        <v>6</v>
      </c>
      <c r="C15" s="63"/>
      <c r="D15" s="63"/>
      <c r="E15" s="39">
        <f t="shared" si="0"/>
        <v>0</v>
      </c>
    </row>
    <row r="16" spans="1:5" ht="78">
      <c r="A16" s="27" t="s">
        <v>21</v>
      </c>
      <c r="B16" s="5" t="s">
        <v>20</v>
      </c>
      <c r="C16" s="63">
        <f>SUM(C17:C20)</f>
        <v>0</v>
      </c>
      <c r="D16" s="63">
        <f>SUM(D17:D20)</f>
        <v>0</v>
      </c>
      <c r="E16" s="39">
        <f t="shared" si="0"/>
        <v>0</v>
      </c>
    </row>
    <row r="17" spans="1:5">
      <c r="A17" s="27" t="s">
        <v>22</v>
      </c>
      <c r="B17" s="6" t="s">
        <v>5</v>
      </c>
      <c r="C17" s="63"/>
      <c r="D17" s="63"/>
      <c r="E17" s="39">
        <f t="shared" si="0"/>
        <v>0</v>
      </c>
    </row>
    <row r="18" spans="1:5">
      <c r="A18" s="27" t="s">
        <v>23</v>
      </c>
      <c r="B18" s="6" t="s">
        <v>246</v>
      </c>
      <c r="C18" s="63"/>
      <c r="D18" s="63"/>
      <c r="E18" s="39">
        <f t="shared" si="0"/>
        <v>0</v>
      </c>
    </row>
    <row r="19" spans="1:5">
      <c r="A19" s="27" t="s">
        <v>24</v>
      </c>
      <c r="B19" s="7" t="s">
        <v>247</v>
      </c>
      <c r="C19" s="63"/>
      <c r="D19" s="63"/>
      <c r="E19" s="39">
        <f t="shared" si="0"/>
        <v>0</v>
      </c>
    </row>
    <row r="20" spans="1:5">
      <c r="A20" s="27" t="s">
        <v>25</v>
      </c>
      <c r="B20" s="7" t="s">
        <v>6</v>
      </c>
      <c r="C20" s="63"/>
      <c r="D20" s="63"/>
      <c r="E20" s="39">
        <f t="shared" si="0"/>
        <v>0</v>
      </c>
    </row>
    <row r="21" spans="1:5" ht="78">
      <c r="A21" s="27" t="s">
        <v>26</v>
      </c>
      <c r="B21" s="5" t="s">
        <v>31</v>
      </c>
      <c r="C21" s="63">
        <f>SUM(C22:C25)</f>
        <v>0</v>
      </c>
      <c r="D21" s="63">
        <f>SUM(D22:D25)</f>
        <v>0</v>
      </c>
      <c r="E21" s="39">
        <f>IF(C21&gt;0,D21/C21-1,0)</f>
        <v>0</v>
      </c>
    </row>
    <row r="22" spans="1:5">
      <c r="A22" s="27" t="s">
        <v>27</v>
      </c>
      <c r="B22" s="6" t="s">
        <v>5</v>
      </c>
      <c r="C22" s="63"/>
      <c r="D22" s="63"/>
      <c r="E22" s="39">
        <f t="shared" ref="E22:E27" si="1">IF(C22&gt;0,D22/C22-1,0)</f>
        <v>0</v>
      </c>
    </row>
    <row r="23" spans="1:5">
      <c r="A23" s="27" t="s">
        <v>28</v>
      </c>
      <c r="B23" s="6" t="s">
        <v>246</v>
      </c>
      <c r="C23" s="63"/>
      <c r="D23" s="63"/>
      <c r="E23" s="39">
        <f t="shared" si="1"/>
        <v>0</v>
      </c>
    </row>
    <row r="24" spans="1:5">
      <c r="A24" s="27" t="s">
        <v>29</v>
      </c>
      <c r="B24" s="7" t="s">
        <v>247</v>
      </c>
      <c r="C24" s="63"/>
      <c r="D24" s="63"/>
      <c r="E24" s="39">
        <f t="shared" si="1"/>
        <v>0</v>
      </c>
    </row>
    <row r="25" spans="1:5">
      <c r="A25" s="27" t="s">
        <v>30</v>
      </c>
      <c r="B25" s="7" t="s">
        <v>6</v>
      </c>
      <c r="C25" s="63"/>
      <c r="D25" s="63"/>
      <c r="E25" s="39">
        <f t="shared" si="1"/>
        <v>0</v>
      </c>
    </row>
    <row r="26" spans="1:5" ht="45">
      <c r="A26" s="97">
        <v>5</v>
      </c>
      <c r="B26" s="5" t="s">
        <v>7</v>
      </c>
      <c r="C26" s="179">
        <v>0</v>
      </c>
      <c r="D26" s="63">
        <v>0</v>
      </c>
      <c r="E26" s="39">
        <f t="shared" si="1"/>
        <v>0</v>
      </c>
    </row>
    <row r="27" spans="1:5" ht="60.75" thickBot="1">
      <c r="A27" s="30" t="s">
        <v>32</v>
      </c>
      <c r="B27" s="98" t="s">
        <v>8</v>
      </c>
      <c r="C27" s="106">
        <v>0</v>
      </c>
      <c r="D27" s="106">
        <v>0</v>
      </c>
      <c r="E27" s="42">
        <f t="shared" si="1"/>
        <v>0</v>
      </c>
    </row>
    <row r="28" spans="1:5">
      <c r="C28" s="61"/>
      <c r="D28" s="61"/>
    </row>
    <row r="29" spans="1:5">
      <c r="A29" s="60"/>
    </row>
  </sheetData>
  <mergeCells count="4">
    <mergeCell ref="A3:A4"/>
    <mergeCell ref="B3:B4"/>
    <mergeCell ref="C3:E3"/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T1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5"/>
  <cols>
    <col min="2" max="2" width="19.7109375" customWidth="1"/>
    <col min="3" max="10" width="6.7109375" customWidth="1"/>
    <col min="11" max="14" width="8.7109375" customWidth="1"/>
    <col min="19" max="19" width="30.85546875" customWidth="1"/>
    <col min="20" max="20" width="22.85546875" customWidth="1"/>
  </cols>
  <sheetData>
    <row r="1" spans="1:20">
      <c r="A1" s="264" t="s">
        <v>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3" spans="1:20" ht="15.75" thickBot="1"/>
    <row r="4" spans="1:20" ht="194.25" customHeight="1">
      <c r="A4" s="221" t="s">
        <v>2</v>
      </c>
      <c r="B4" s="259" t="s">
        <v>34</v>
      </c>
      <c r="C4" s="259" t="s">
        <v>248</v>
      </c>
      <c r="D4" s="259"/>
      <c r="E4" s="259"/>
      <c r="F4" s="259"/>
      <c r="G4" s="259" t="s">
        <v>249</v>
      </c>
      <c r="H4" s="259"/>
      <c r="I4" s="259"/>
      <c r="J4" s="259"/>
      <c r="K4" s="259" t="s">
        <v>250</v>
      </c>
      <c r="L4" s="259"/>
      <c r="M4" s="259"/>
      <c r="N4" s="259"/>
      <c r="O4" s="259" t="s">
        <v>251</v>
      </c>
      <c r="P4" s="259"/>
      <c r="Q4" s="259"/>
      <c r="R4" s="259"/>
      <c r="S4" s="260" t="s">
        <v>39</v>
      </c>
      <c r="T4" s="262" t="s">
        <v>40</v>
      </c>
    </row>
    <row r="5" spans="1:20">
      <c r="A5" s="224"/>
      <c r="B5" s="265"/>
      <c r="C5" s="56" t="s">
        <v>35</v>
      </c>
      <c r="D5" s="99" t="s">
        <v>36</v>
      </c>
      <c r="E5" s="99" t="s">
        <v>37</v>
      </c>
      <c r="F5" s="99" t="s">
        <v>38</v>
      </c>
      <c r="G5" s="56" t="s">
        <v>35</v>
      </c>
      <c r="H5" s="99" t="s">
        <v>36</v>
      </c>
      <c r="I5" s="99" t="s">
        <v>37</v>
      </c>
      <c r="J5" s="99" t="s">
        <v>38</v>
      </c>
      <c r="K5" s="56" t="s">
        <v>35</v>
      </c>
      <c r="L5" s="99" t="s">
        <v>36</v>
      </c>
      <c r="M5" s="99" t="s">
        <v>37</v>
      </c>
      <c r="N5" s="99" t="s">
        <v>38</v>
      </c>
      <c r="O5" s="56" t="s">
        <v>35</v>
      </c>
      <c r="P5" s="99" t="s">
        <v>36</v>
      </c>
      <c r="Q5" s="99" t="s">
        <v>37</v>
      </c>
      <c r="R5" s="99" t="s">
        <v>38</v>
      </c>
      <c r="S5" s="261"/>
      <c r="T5" s="263"/>
    </row>
    <row r="6" spans="1:20" ht="15.75" thickBot="1">
      <c r="A6" s="66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  <c r="O6" s="67">
        <v>15</v>
      </c>
      <c r="P6" s="67">
        <v>16</v>
      </c>
      <c r="Q6" s="67">
        <v>17</v>
      </c>
      <c r="R6" s="67">
        <v>18</v>
      </c>
      <c r="S6" s="67">
        <v>19</v>
      </c>
      <c r="T6" s="68">
        <v>20</v>
      </c>
    </row>
    <row r="7" spans="1:20">
      <c r="A7" s="45">
        <v>1</v>
      </c>
      <c r="B7" s="102" t="s">
        <v>254</v>
      </c>
      <c r="C7" s="207"/>
      <c r="D7" s="207"/>
      <c r="E7" s="208">
        <v>0</v>
      </c>
      <c r="F7" s="207"/>
      <c r="G7" s="207"/>
      <c r="H7" s="207"/>
      <c r="I7" s="207">
        <v>0</v>
      </c>
      <c r="J7" s="207"/>
      <c r="K7" s="207"/>
      <c r="L7" s="207"/>
      <c r="M7" s="207"/>
      <c r="N7" s="207"/>
      <c r="O7" s="207"/>
      <c r="P7" s="207"/>
      <c r="Q7" s="207"/>
      <c r="R7" s="207"/>
      <c r="S7" s="207">
        <f>0/28</f>
        <v>0</v>
      </c>
      <c r="T7" s="46"/>
    </row>
    <row r="8" spans="1:20">
      <c r="A8" s="34">
        <v>2</v>
      </c>
      <c r="B8" s="59" t="s">
        <v>161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35"/>
    </row>
    <row r="9" spans="1:20">
      <c r="A9" s="34">
        <v>3</v>
      </c>
      <c r="B9" s="59" t="s">
        <v>161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35"/>
    </row>
    <row r="10" spans="1:20" ht="30.75" thickBot="1">
      <c r="A10" s="36"/>
      <c r="B10" s="64" t="s">
        <v>41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37"/>
    </row>
  </sheetData>
  <mergeCells count="9">
    <mergeCell ref="O4:R4"/>
    <mergeCell ref="S4:S5"/>
    <mergeCell ref="T4:T5"/>
    <mergeCell ref="A1:T1"/>
    <mergeCell ref="B4:B5"/>
    <mergeCell ref="A4:A5"/>
    <mergeCell ref="C4:F4"/>
    <mergeCell ref="G4:J4"/>
    <mergeCell ref="K4:N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99"/>
  </sheetPr>
  <dimension ref="A1:J13"/>
  <sheetViews>
    <sheetView workbookViewId="0">
      <selection activeCell="D8" sqref="D8"/>
    </sheetView>
  </sheetViews>
  <sheetFormatPr defaultRowHeight="15"/>
  <cols>
    <col min="1" max="1" width="6.7109375" customWidth="1"/>
    <col min="2" max="2" width="23.28515625" customWidth="1"/>
    <col min="3" max="3" width="13.85546875" customWidth="1"/>
    <col min="4" max="4" width="11.42578125" customWidth="1"/>
    <col min="5" max="5" width="11.5703125" customWidth="1"/>
    <col min="6" max="6" width="17.140625" customWidth="1"/>
    <col min="7" max="7" width="17.85546875" customWidth="1"/>
    <col min="8" max="8" width="35.28515625" customWidth="1"/>
  </cols>
  <sheetData>
    <row r="1" spans="1:10">
      <c r="A1" s="9" t="s">
        <v>225</v>
      </c>
    </row>
    <row r="3" spans="1:10" ht="79.5" customHeight="1">
      <c r="A3" s="266" t="s">
        <v>231</v>
      </c>
      <c r="B3" s="266"/>
      <c r="C3" s="266"/>
      <c r="D3" s="266"/>
      <c r="E3" s="266"/>
      <c r="F3" s="266"/>
      <c r="G3" s="266"/>
      <c r="H3" s="266"/>
    </row>
    <row r="5" spans="1:10" ht="15.75" thickBot="1">
      <c r="A5" s="236" t="s">
        <v>226</v>
      </c>
      <c r="B5" s="236"/>
      <c r="C5" s="236"/>
      <c r="D5" s="236"/>
      <c r="E5" s="236"/>
      <c r="F5" s="236"/>
      <c r="G5" s="236"/>
      <c r="H5" s="236"/>
    </row>
    <row r="6" spans="1:10" ht="78" customHeight="1">
      <c r="A6" s="242" t="s">
        <v>142</v>
      </c>
      <c r="B6" s="245" t="s">
        <v>143</v>
      </c>
      <c r="C6" s="245" t="s">
        <v>144</v>
      </c>
      <c r="D6" s="267" t="s">
        <v>145</v>
      </c>
      <c r="E6" s="268"/>
      <c r="F6" s="269" t="s">
        <v>227</v>
      </c>
      <c r="G6" s="270"/>
      <c r="H6" s="271" t="s">
        <v>228</v>
      </c>
    </row>
    <row r="7" spans="1:10" ht="66.75" customHeight="1" thickBot="1">
      <c r="A7" s="244"/>
      <c r="B7" s="247"/>
      <c r="C7" s="247"/>
      <c r="D7" s="110" t="s">
        <v>146</v>
      </c>
      <c r="E7" s="110" t="s">
        <v>147</v>
      </c>
      <c r="F7" s="115" t="s">
        <v>229</v>
      </c>
      <c r="G7" s="115" t="s">
        <v>230</v>
      </c>
      <c r="H7" s="272"/>
    </row>
    <row r="8" spans="1:10" ht="20.100000000000001" customHeight="1">
      <c r="A8" s="103">
        <v>1</v>
      </c>
      <c r="B8" s="104" t="s">
        <v>148</v>
      </c>
      <c r="C8" s="104" t="s">
        <v>149</v>
      </c>
      <c r="D8" s="104">
        <v>10</v>
      </c>
      <c r="E8" s="180">
        <v>10</v>
      </c>
      <c r="F8" s="181">
        <v>10.3</v>
      </c>
      <c r="G8" s="181">
        <v>10.3</v>
      </c>
      <c r="H8" s="182">
        <v>10.3</v>
      </c>
      <c r="I8" s="61"/>
      <c r="J8" s="61"/>
    </row>
    <row r="9" spans="1:10" ht="20.100000000000001" customHeight="1">
      <c r="A9" s="84">
        <v>2</v>
      </c>
      <c r="B9" s="11" t="s">
        <v>150</v>
      </c>
      <c r="C9" s="11" t="s">
        <v>151</v>
      </c>
      <c r="D9" s="11">
        <v>31.5</v>
      </c>
      <c r="E9" s="183">
        <v>40</v>
      </c>
      <c r="F9" s="169">
        <v>48.1</v>
      </c>
      <c r="G9" s="169">
        <v>48.1</v>
      </c>
      <c r="H9" s="184">
        <v>48.1</v>
      </c>
      <c r="I9" s="61"/>
      <c r="J9" s="61"/>
    </row>
    <row r="10" spans="1:10" ht="20.100000000000001" customHeight="1" thickBot="1">
      <c r="A10" s="85">
        <v>3</v>
      </c>
      <c r="B10" s="86" t="s">
        <v>152</v>
      </c>
      <c r="C10" s="86" t="s">
        <v>153</v>
      </c>
      <c r="D10" s="86">
        <v>80</v>
      </c>
      <c r="E10" s="185">
        <v>63</v>
      </c>
      <c r="F10" s="186">
        <v>109.5</v>
      </c>
      <c r="G10" s="186">
        <v>109.5</v>
      </c>
      <c r="H10" s="187">
        <v>109.5</v>
      </c>
      <c r="I10" s="61"/>
      <c r="J10" s="61"/>
    </row>
    <row r="13" spans="1:10" ht="30" customHeight="1">
      <c r="A13" s="266" t="s">
        <v>232</v>
      </c>
      <c r="B13" s="266"/>
      <c r="C13" s="266"/>
      <c r="D13" s="266"/>
      <c r="E13" s="266"/>
      <c r="F13" s="266"/>
      <c r="G13" s="266"/>
      <c r="H13" s="266"/>
    </row>
  </sheetData>
  <mergeCells count="9">
    <mergeCell ref="A3:H3"/>
    <mergeCell ref="A13:H13"/>
    <mergeCell ref="A5:H5"/>
    <mergeCell ref="A6:A7"/>
    <mergeCell ref="B6:B7"/>
    <mergeCell ref="C6:C7"/>
    <mergeCell ref="D6:E6"/>
    <mergeCell ref="F6:G6"/>
    <mergeCell ref="H6:H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99"/>
  </sheetPr>
  <dimension ref="A1:T18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R15" sqref="R15"/>
    </sheetView>
  </sheetViews>
  <sheetFormatPr defaultRowHeight="15"/>
  <cols>
    <col min="1" max="1" width="4.42578125" style="61" customWidth="1"/>
    <col min="2" max="2" width="37.140625" style="61" customWidth="1"/>
    <col min="3" max="4" width="9.140625" style="61"/>
    <col min="5" max="5" width="15.85546875" style="61" customWidth="1"/>
    <col min="6" max="7" width="9.140625" style="61"/>
    <col min="8" max="8" width="13.7109375" style="61" customWidth="1"/>
    <col min="9" max="10" width="9.140625" style="61"/>
    <col min="11" max="11" width="14.140625" style="61" customWidth="1"/>
    <col min="12" max="13" width="9.140625" style="61"/>
    <col min="14" max="14" width="15" style="61" customWidth="1"/>
    <col min="15" max="16" width="9.140625" style="61"/>
    <col min="17" max="17" width="14.42578125" style="61" customWidth="1"/>
    <col min="18" max="19" width="9.140625" style="61"/>
    <col min="20" max="20" width="15.28515625" style="61" customWidth="1"/>
    <col min="21" max="16384" width="9.140625" style="61"/>
  </cols>
  <sheetData>
    <row r="1" spans="1:20">
      <c r="A1" s="188" t="s">
        <v>43</v>
      </c>
    </row>
    <row r="2" spans="1:20" ht="15.75" thickBot="1"/>
    <row r="3" spans="1:20" ht="15" customHeight="1" thickBot="1">
      <c r="A3" s="273" t="s">
        <v>2</v>
      </c>
      <c r="B3" s="278" t="s">
        <v>3</v>
      </c>
      <c r="C3" s="274" t="s">
        <v>44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6"/>
    </row>
    <row r="4" spans="1:20" ht="32.25" customHeight="1">
      <c r="A4" s="277"/>
      <c r="B4" s="279"/>
      <c r="C4" s="273" t="s">
        <v>45</v>
      </c>
      <c r="D4" s="248"/>
      <c r="E4" s="249"/>
      <c r="F4" s="273" t="s">
        <v>46</v>
      </c>
      <c r="G4" s="248"/>
      <c r="H4" s="249"/>
      <c r="I4" s="273" t="s">
        <v>47</v>
      </c>
      <c r="J4" s="248"/>
      <c r="K4" s="249"/>
      <c r="L4" s="273" t="s">
        <v>48</v>
      </c>
      <c r="M4" s="248"/>
      <c r="N4" s="249"/>
      <c r="O4" s="273" t="s">
        <v>49</v>
      </c>
      <c r="P4" s="248"/>
      <c r="Q4" s="249"/>
      <c r="R4" s="273" t="s">
        <v>50</v>
      </c>
      <c r="S4" s="248"/>
      <c r="T4" s="249"/>
    </row>
    <row r="5" spans="1:20" ht="45.75" customHeight="1">
      <c r="A5" s="277"/>
      <c r="B5" s="279"/>
      <c r="C5" s="189" t="str">
        <f>+'2.1.'!C4</f>
        <v>2020 г.</v>
      </c>
      <c r="D5" s="117" t="str">
        <f>+'2.1.'!D4</f>
        <v>2021 г.</v>
      </c>
      <c r="E5" s="119" t="s">
        <v>33</v>
      </c>
      <c r="F5" s="132" t="str">
        <f>+C5</f>
        <v>2020 г.</v>
      </c>
      <c r="G5" s="117" t="str">
        <f>+D5</f>
        <v>2021 г.</v>
      </c>
      <c r="H5" s="119" t="s">
        <v>33</v>
      </c>
      <c r="I5" s="132" t="str">
        <f>+F5</f>
        <v>2020 г.</v>
      </c>
      <c r="J5" s="117" t="str">
        <f>+G5</f>
        <v>2021 г.</v>
      </c>
      <c r="K5" s="119" t="s">
        <v>33</v>
      </c>
      <c r="L5" s="132" t="str">
        <f>+I5</f>
        <v>2020 г.</v>
      </c>
      <c r="M5" s="117" t="str">
        <f>+J5</f>
        <v>2021 г.</v>
      </c>
      <c r="N5" s="119" t="s">
        <v>33</v>
      </c>
      <c r="O5" s="132" t="str">
        <f>+L5</f>
        <v>2020 г.</v>
      </c>
      <c r="P5" s="117" t="str">
        <f>+M5</f>
        <v>2021 г.</v>
      </c>
      <c r="Q5" s="119" t="s">
        <v>33</v>
      </c>
      <c r="R5" s="132" t="str">
        <f>+O5</f>
        <v>2020 г.</v>
      </c>
      <c r="S5" s="117" t="str">
        <f>+P5</f>
        <v>2021 г.</v>
      </c>
      <c r="T5" s="119" t="s">
        <v>33</v>
      </c>
    </row>
    <row r="6" spans="1:20" ht="15" customHeight="1" thickBot="1">
      <c r="A6" s="190">
        <v>1</v>
      </c>
      <c r="B6" s="191">
        <v>2</v>
      </c>
      <c r="C6" s="190">
        <v>3</v>
      </c>
      <c r="D6" s="192">
        <v>4</v>
      </c>
      <c r="E6" s="193">
        <v>5</v>
      </c>
      <c r="F6" s="194">
        <v>6</v>
      </c>
      <c r="G6" s="195">
        <v>7</v>
      </c>
      <c r="H6" s="196">
        <v>8</v>
      </c>
      <c r="I6" s="190">
        <v>9</v>
      </c>
      <c r="J6" s="192">
        <v>10</v>
      </c>
      <c r="K6" s="193">
        <v>11</v>
      </c>
      <c r="L6" s="194">
        <v>12</v>
      </c>
      <c r="M6" s="195">
        <v>13</v>
      </c>
      <c r="N6" s="196">
        <v>14</v>
      </c>
      <c r="O6" s="190">
        <v>15</v>
      </c>
      <c r="P6" s="192">
        <v>16</v>
      </c>
      <c r="Q6" s="193">
        <v>17</v>
      </c>
      <c r="R6" s="194">
        <v>18</v>
      </c>
      <c r="S6" s="195">
        <v>19</v>
      </c>
      <c r="T6" s="196">
        <v>20</v>
      </c>
    </row>
    <row r="7" spans="1:20" ht="50.25" customHeight="1">
      <c r="A7" s="123">
        <v>1</v>
      </c>
      <c r="B7" s="118" t="s">
        <v>51</v>
      </c>
      <c r="C7" s="163">
        <v>0</v>
      </c>
      <c r="D7" s="105">
        <v>0</v>
      </c>
      <c r="E7" s="124">
        <f>IF(C7&gt;0,D7/C7-1,0)</f>
        <v>0</v>
      </c>
      <c r="F7" s="105">
        <v>0</v>
      </c>
      <c r="G7" s="105">
        <v>0</v>
      </c>
      <c r="H7" s="124">
        <f t="shared" ref="H7:H18" si="0">IF(F7&gt;0,G7/F7-1,0)</f>
        <v>0</v>
      </c>
      <c r="I7" s="105">
        <v>0</v>
      </c>
      <c r="J7" s="105">
        <v>0</v>
      </c>
      <c r="K7" s="124">
        <f>IF(I7&gt;0,J7/I7-1,0)</f>
        <v>0</v>
      </c>
      <c r="L7" s="105">
        <v>0</v>
      </c>
      <c r="M7" s="105">
        <v>1</v>
      </c>
      <c r="N7" s="124">
        <f>IF(L7&gt;0,M7/L7-1,0)</f>
        <v>0</v>
      </c>
      <c r="O7" s="163">
        <v>0</v>
      </c>
      <c r="P7" s="105">
        <v>0</v>
      </c>
      <c r="Q7" s="124">
        <f>IF(O7&gt;0,P7/O7-1,0)</f>
        <v>0</v>
      </c>
      <c r="R7" s="163">
        <f>+C7+F7+I7+L7+O7</f>
        <v>0</v>
      </c>
      <c r="S7" s="105">
        <f>+D7+G7+J7+M7+P7</f>
        <v>1</v>
      </c>
      <c r="T7" s="124">
        <f>IF(R7&gt;0,S7/R7-1,0)</f>
        <v>0</v>
      </c>
    </row>
    <row r="8" spans="1:20" ht="92.25" customHeight="1">
      <c r="A8" s="127">
        <v>2</v>
      </c>
      <c r="B8" s="62" t="s">
        <v>52</v>
      </c>
      <c r="C8" s="165">
        <v>0</v>
      </c>
      <c r="D8" s="63">
        <v>0</v>
      </c>
      <c r="E8" s="126">
        <f t="shared" ref="E8:E18" si="1">IF(C8&gt;0,D8/C8-1,0)</f>
        <v>0</v>
      </c>
      <c r="F8" s="63">
        <v>0</v>
      </c>
      <c r="G8" s="63">
        <v>0</v>
      </c>
      <c r="H8" s="126">
        <f t="shared" si="0"/>
        <v>0</v>
      </c>
      <c r="I8" s="63">
        <v>0</v>
      </c>
      <c r="J8" s="105">
        <v>0</v>
      </c>
      <c r="K8" s="126">
        <f>IF(I8&gt;0,J8/I8-1,0)</f>
        <v>0</v>
      </c>
      <c r="L8" s="63">
        <v>0</v>
      </c>
      <c r="M8" s="63">
        <v>0</v>
      </c>
      <c r="N8" s="126">
        <f t="shared" ref="N8:N18" si="2">IF(L8&gt;0,M8/L8-1,0)</f>
        <v>0</v>
      </c>
      <c r="O8" s="165">
        <v>0</v>
      </c>
      <c r="P8" s="63">
        <v>0</v>
      </c>
      <c r="Q8" s="126">
        <f t="shared" ref="Q8:Q18" si="3">IF(O8&gt;0,P8/O8-1,0)</f>
        <v>0</v>
      </c>
      <c r="R8" s="165">
        <f t="shared" ref="R8:R17" si="4">+C8+F8+I8+L8+O8</f>
        <v>0</v>
      </c>
      <c r="S8" s="63">
        <f t="shared" ref="S8:S17" si="5">+D8+G8+J8+M8+P8</f>
        <v>0</v>
      </c>
      <c r="T8" s="126">
        <f t="shared" ref="T8:T18" si="6">IF(R8&gt;0,S8/R8-1,0)</f>
        <v>0</v>
      </c>
    </row>
    <row r="9" spans="1:20" ht="138.75" customHeight="1">
      <c r="A9" s="127">
        <v>3</v>
      </c>
      <c r="B9" s="62" t="s">
        <v>53</v>
      </c>
      <c r="C9" s="165">
        <f>+C10+C11</f>
        <v>0</v>
      </c>
      <c r="D9" s="63">
        <f>+D10+D11</f>
        <v>0</v>
      </c>
      <c r="E9" s="126">
        <f t="shared" si="1"/>
        <v>0</v>
      </c>
      <c r="F9" s="63">
        <v>0</v>
      </c>
      <c r="G9" s="63">
        <v>0</v>
      </c>
      <c r="H9" s="126">
        <f t="shared" si="0"/>
        <v>0</v>
      </c>
      <c r="I9" s="63">
        <v>0</v>
      </c>
      <c r="J9" s="105">
        <v>0</v>
      </c>
      <c r="K9" s="126">
        <f t="shared" ref="K9:K18" si="7">IF(I9&gt;0,J9/I9-1,0)</f>
        <v>0</v>
      </c>
      <c r="L9" s="63">
        <f>+L10+L11</f>
        <v>0</v>
      </c>
      <c r="M9" s="63">
        <v>0</v>
      </c>
      <c r="N9" s="126">
        <f t="shared" si="2"/>
        <v>0</v>
      </c>
      <c r="O9" s="165">
        <f>+O10+O11</f>
        <v>0</v>
      </c>
      <c r="P9" s="63">
        <f>+P10+P11</f>
        <v>0</v>
      </c>
      <c r="Q9" s="126">
        <f t="shared" si="3"/>
        <v>0</v>
      </c>
      <c r="R9" s="165">
        <f t="shared" si="4"/>
        <v>0</v>
      </c>
      <c r="S9" s="63">
        <f t="shared" si="5"/>
        <v>0</v>
      </c>
      <c r="T9" s="126">
        <f t="shared" si="6"/>
        <v>0</v>
      </c>
    </row>
    <row r="10" spans="1:20">
      <c r="A10" s="125" t="s">
        <v>22</v>
      </c>
      <c r="B10" s="197" t="s">
        <v>54</v>
      </c>
      <c r="C10" s="165">
        <v>0</v>
      </c>
      <c r="D10" s="63">
        <v>0</v>
      </c>
      <c r="E10" s="126">
        <v>0</v>
      </c>
      <c r="F10" s="63">
        <v>0</v>
      </c>
      <c r="G10" s="63">
        <v>0</v>
      </c>
      <c r="H10" s="126">
        <f t="shared" si="0"/>
        <v>0</v>
      </c>
      <c r="I10" s="63">
        <v>0</v>
      </c>
      <c r="J10" s="105">
        <v>0</v>
      </c>
      <c r="K10" s="126">
        <f t="shared" si="7"/>
        <v>0</v>
      </c>
      <c r="L10" s="63">
        <v>0</v>
      </c>
      <c r="M10" s="63">
        <v>0</v>
      </c>
      <c r="N10" s="126">
        <f t="shared" si="2"/>
        <v>0</v>
      </c>
      <c r="O10" s="165">
        <v>0</v>
      </c>
      <c r="P10" s="63">
        <v>0</v>
      </c>
      <c r="Q10" s="126">
        <f t="shared" si="3"/>
        <v>0</v>
      </c>
      <c r="R10" s="165">
        <f t="shared" si="4"/>
        <v>0</v>
      </c>
      <c r="S10" s="63">
        <f t="shared" si="5"/>
        <v>0</v>
      </c>
      <c r="T10" s="126">
        <f t="shared" si="6"/>
        <v>0</v>
      </c>
    </row>
    <row r="11" spans="1:20">
      <c r="A11" s="125" t="s">
        <v>23</v>
      </c>
      <c r="B11" s="197" t="s">
        <v>55</v>
      </c>
      <c r="C11" s="165">
        <v>0</v>
      </c>
      <c r="D11" s="63">
        <v>0</v>
      </c>
      <c r="E11" s="126">
        <f t="shared" si="1"/>
        <v>0</v>
      </c>
      <c r="F11" s="63">
        <v>0</v>
      </c>
      <c r="G11" s="63">
        <v>0</v>
      </c>
      <c r="H11" s="126">
        <f t="shared" si="0"/>
        <v>0</v>
      </c>
      <c r="I11" s="63">
        <v>0</v>
      </c>
      <c r="J11" s="105">
        <v>0</v>
      </c>
      <c r="K11" s="126">
        <f t="shared" si="7"/>
        <v>0</v>
      </c>
      <c r="L11" s="63">
        <v>0</v>
      </c>
      <c r="M11" s="63">
        <v>0</v>
      </c>
      <c r="N11" s="126">
        <f t="shared" si="2"/>
        <v>0</v>
      </c>
      <c r="O11" s="165">
        <v>0</v>
      </c>
      <c r="P11" s="63">
        <v>0</v>
      </c>
      <c r="Q11" s="126">
        <f t="shared" si="3"/>
        <v>0</v>
      </c>
      <c r="R11" s="165">
        <f t="shared" si="4"/>
        <v>0</v>
      </c>
      <c r="S11" s="63">
        <f t="shared" si="5"/>
        <v>0</v>
      </c>
      <c r="T11" s="126">
        <f t="shared" si="6"/>
        <v>0</v>
      </c>
    </row>
    <row r="12" spans="1:20" ht="75">
      <c r="A12" s="127">
        <v>4</v>
      </c>
      <c r="B12" s="62" t="s">
        <v>56</v>
      </c>
      <c r="C12" s="165">
        <v>0</v>
      </c>
      <c r="D12" s="63">
        <v>0</v>
      </c>
      <c r="E12" s="126">
        <f t="shared" si="1"/>
        <v>0</v>
      </c>
      <c r="F12" s="63">
        <v>0</v>
      </c>
      <c r="G12" s="63">
        <v>0</v>
      </c>
      <c r="H12" s="126">
        <f t="shared" si="0"/>
        <v>0</v>
      </c>
      <c r="I12" s="63">
        <v>0</v>
      </c>
      <c r="J12" s="105">
        <v>0</v>
      </c>
      <c r="K12" s="126">
        <f t="shared" si="7"/>
        <v>0</v>
      </c>
      <c r="L12" s="63">
        <v>0</v>
      </c>
      <c r="M12" s="63">
        <v>0</v>
      </c>
      <c r="N12" s="126">
        <f t="shared" si="2"/>
        <v>0</v>
      </c>
      <c r="O12" s="165">
        <v>0</v>
      </c>
      <c r="P12" s="63">
        <v>0</v>
      </c>
      <c r="Q12" s="126">
        <f t="shared" si="3"/>
        <v>0</v>
      </c>
      <c r="R12" s="165">
        <v>0</v>
      </c>
      <c r="S12" s="63">
        <v>0</v>
      </c>
      <c r="T12" s="126">
        <f t="shared" si="6"/>
        <v>0</v>
      </c>
    </row>
    <row r="13" spans="1:20" ht="64.5" customHeight="1">
      <c r="A13" s="127">
        <v>5</v>
      </c>
      <c r="B13" s="62" t="s">
        <v>57</v>
      </c>
      <c r="C13" s="165">
        <v>0</v>
      </c>
      <c r="D13" s="63">
        <v>0</v>
      </c>
      <c r="E13" s="126">
        <f t="shared" si="1"/>
        <v>0</v>
      </c>
      <c r="F13" s="63">
        <v>0</v>
      </c>
      <c r="G13" s="63">
        <v>0</v>
      </c>
      <c r="H13" s="126">
        <f t="shared" si="0"/>
        <v>0</v>
      </c>
      <c r="I13" s="63">
        <v>0</v>
      </c>
      <c r="J13" s="105">
        <v>0</v>
      </c>
      <c r="K13" s="126">
        <f t="shared" si="7"/>
        <v>0</v>
      </c>
      <c r="L13" s="63">
        <v>0</v>
      </c>
      <c r="M13" s="63">
        <v>0</v>
      </c>
      <c r="N13" s="126">
        <f t="shared" si="2"/>
        <v>0</v>
      </c>
      <c r="O13" s="165">
        <v>0</v>
      </c>
      <c r="P13" s="63">
        <v>0</v>
      </c>
      <c r="Q13" s="126">
        <f t="shared" si="3"/>
        <v>0</v>
      </c>
      <c r="R13" s="165">
        <f t="shared" si="4"/>
        <v>0</v>
      </c>
      <c r="S13" s="63">
        <f t="shared" si="5"/>
        <v>0</v>
      </c>
      <c r="T13" s="126">
        <f t="shared" si="6"/>
        <v>0</v>
      </c>
    </row>
    <row r="14" spans="1:20" ht="60">
      <c r="A14" s="127">
        <v>6</v>
      </c>
      <c r="B14" s="62" t="s">
        <v>58</v>
      </c>
      <c r="C14" s="165">
        <v>0</v>
      </c>
      <c r="D14" s="63">
        <v>0</v>
      </c>
      <c r="E14" s="126">
        <f t="shared" si="1"/>
        <v>0</v>
      </c>
      <c r="F14" s="63">
        <v>0</v>
      </c>
      <c r="G14" s="63">
        <v>0</v>
      </c>
      <c r="H14" s="126">
        <f t="shared" si="0"/>
        <v>0</v>
      </c>
      <c r="I14" s="63">
        <v>0</v>
      </c>
      <c r="J14" s="105">
        <v>0</v>
      </c>
      <c r="K14" s="126">
        <f t="shared" si="7"/>
        <v>0</v>
      </c>
      <c r="L14" s="63">
        <v>0</v>
      </c>
      <c r="M14" s="63">
        <v>0</v>
      </c>
      <c r="N14" s="126">
        <f t="shared" si="2"/>
        <v>0</v>
      </c>
      <c r="O14" s="165">
        <v>0</v>
      </c>
      <c r="P14" s="63">
        <v>0</v>
      </c>
      <c r="Q14" s="126">
        <f t="shared" si="3"/>
        <v>0</v>
      </c>
      <c r="R14" s="165">
        <f t="shared" si="4"/>
        <v>0</v>
      </c>
      <c r="S14" s="63">
        <f t="shared" si="5"/>
        <v>0</v>
      </c>
      <c r="T14" s="126">
        <f t="shared" si="6"/>
        <v>0</v>
      </c>
    </row>
    <row r="15" spans="1:20" ht="120">
      <c r="A15" s="127">
        <v>7</v>
      </c>
      <c r="B15" s="62" t="s">
        <v>59</v>
      </c>
      <c r="C15" s="165">
        <f>+C16+C17</f>
        <v>0</v>
      </c>
      <c r="D15" s="63">
        <f>+D16+D17</f>
        <v>0</v>
      </c>
      <c r="E15" s="126">
        <f t="shared" si="1"/>
        <v>0</v>
      </c>
      <c r="F15" s="63">
        <v>0</v>
      </c>
      <c r="G15" s="63">
        <v>0</v>
      </c>
      <c r="H15" s="126">
        <f t="shared" si="0"/>
        <v>0</v>
      </c>
      <c r="I15" s="63">
        <v>0</v>
      </c>
      <c r="J15" s="105">
        <v>0</v>
      </c>
      <c r="K15" s="126">
        <f t="shared" si="7"/>
        <v>0</v>
      </c>
      <c r="L15" s="63">
        <f>+L16+L17</f>
        <v>0</v>
      </c>
      <c r="M15" s="63">
        <v>0</v>
      </c>
      <c r="N15" s="126">
        <f t="shared" si="2"/>
        <v>0</v>
      </c>
      <c r="O15" s="165">
        <f>+O16+O17</f>
        <v>0</v>
      </c>
      <c r="P15" s="63">
        <f>+P16+P17</f>
        <v>0</v>
      </c>
      <c r="Q15" s="126">
        <f t="shared" si="3"/>
        <v>0</v>
      </c>
      <c r="R15" s="165">
        <f t="shared" si="4"/>
        <v>0</v>
      </c>
      <c r="S15" s="63">
        <f t="shared" si="5"/>
        <v>0</v>
      </c>
      <c r="T15" s="126">
        <f t="shared" si="6"/>
        <v>0</v>
      </c>
    </row>
    <row r="16" spans="1:20">
      <c r="A16" s="125" t="s">
        <v>60</v>
      </c>
      <c r="B16" s="197" t="s">
        <v>54</v>
      </c>
      <c r="C16" s="165">
        <v>0</v>
      </c>
      <c r="D16" s="63">
        <v>0</v>
      </c>
      <c r="E16" s="126">
        <f t="shared" si="1"/>
        <v>0</v>
      </c>
      <c r="F16" s="63">
        <v>0</v>
      </c>
      <c r="G16" s="63">
        <v>0</v>
      </c>
      <c r="H16" s="126">
        <f t="shared" si="0"/>
        <v>0</v>
      </c>
      <c r="I16" s="63">
        <v>0</v>
      </c>
      <c r="J16" s="105">
        <v>0</v>
      </c>
      <c r="K16" s="126">
        <f t="shared" si="7"/>
        <v>0</v>
      </c>
      <c r="L16" s="63">
        <v>0</v>
      </c>
      <c r="M16" s="63">
        <v>0</v>
      </c>
      <c r="N16" s="126">
        <f t="shared" si="2"/>
        <v>0</v>
      </c>
      <c r="O16" s="165">
        <v>0</v>
      </c>
      <c r="P16" s="63">
        <v>0</v>
      </c>
      <c r="Q16" s="126">
        <f t="shared" si="3"/>
        <v>0</v>
      </c>
      <c r="R16" s="165">
        <f t="shared" si="4"/>
        <v>0</v>
      </c>
      <c r="S16" s="63">
        <f t="shared" si="5"/>
        <v>0</v>
      </c>
      <c r="T16" s="126">
        <f t="shared" si="6"/>
        <v>0</v>
      </c>
    </row>
    <row r="17" spans="1:20">
      <c r="A17" s="125" t="s">
        <v>61</v>
      </c>
      <c r="B17" s="197" t="s">
        <v>55</v>
      </c>
      <c r="C17" s="165">
        <v>0</v>
      </c>
      <c r="D17" s="63">
        <v>0</v>
      </c>
      <c r="E17" s="126">
        <f t="shared" si="1"/>
        <v>0</v>
      </c>
      <c r="F17" s="63">
        <v>0</v>
      </c>
      <c r="G17" s="63">
        <v>0</v>
      </c>
      <c r="H17" s="126">
        <f t="shared" si="0"/>
        <v>0</v>
      </c>
      <c r="I17" s="63">
        <v>0</v>
      </c>
      <c r="J17" s="105">
        <v>0</v>
      </c>
      <c r="K17" s="126">
        <f t="shared" si="7"/>
        <v>0</v>
      </c>
      <c r="L17" s="63">
        <v>0</v>
      </c>
      <c r="M17" s="63">
        <v>0</v>
      </c>
      <c r="N17" s="126">
        <f t="shared" si="2"/>
        <v>0</v>
      </c>
      <c r="O17" s="165">
        <v>0</v>
      </c>
      <c r="P17" s="63">
        <v>0</v>
      </c>
      <c r="Q17" s="126">
        <f t="shared" si="3"/>
        <v>0</v>
      </c>
      <c r="R17" s="165">
        <f t="shared" si="4"/>
        <v>0</v>
      </c>
      <c r="S17" s="63">
        <f t="shared" si="5"/>
        <v>0</v>
      </c>
      <c r="T17" s="126">
        <f t="shared" si="6"/>
        <v>0</v>
      </c>
    </row>
    <row r="18" spans="1:20" ht="75.75" thickBot="1">
      <c r="A18" s="198">
        <v>8</v>
      </c>
      <c r="B18" s="129" t="s">
        <v>62</v>
      </c>
      <c r="C18" s="167">
        <v>0</v>
      </c>
      <c r="D18" s="106">
        <v>0</v>
      </c>
      <c r="E18" s="215">
        <f t="shared" si="1"/>
        <v>0</v>
      </c>
      <c r="F18" s="106">
        <v>0</v>
      </c>
      <c r="G18" s="106">
        <v>0</v>
      </c>
      <c r="H18" s="130">
        <f t="shared" si="0"/>
        <v>0</v>
      </c>
      <c r="I18" s="106">
        <v>0</v>
      </c>
      <c r="J18" s="106">
        <v>0</v>
      </c>
      <c r="K18" s="130">
        <f t="shared" si="7"/>
        <v>0</v>
      </c>
      <c r="L18" s="106">
        <v>0</v>
      </c>
      <c r="M18" s="106">
        <v>0</v>
      </c>
      <c r="N18" s="130">
        <f t="shared" si="2"/>
        <v>0</v>
      </c>
      <c r="O18" s="167">
        <v>0</v>
      </c>
      <c r="P18" s="106">
        <v>0</v>
      </c>
      <c r="Q18" s="130">
        <f t="shared" si="3"/>
        <v>0</v>
      </c>
      <c r="R18" s="167">
        <v>0</v>
      </c>
      <c r="S18" s="106">
        <v>0</v>
      </c>
      <c r="T18" s="130">
        <f t="shared" si="6"/>
        <v>0</v>
      </c>
    </row>
  </sheetData>
  <mergeCells count="9">
    <mergeCell ref="L4:N4"/>
    <mergeCell ref="O4:Q4"/>
    <mergeCell ref="R4:T4"/>
    <mergeCell ref="C3:T3"/>
    <mergeCell ref="A3:A5"/>
    <mergeCell ref="B3:B5"/>
    <mergeCell ref="C4:E4"/>
    <mergeCell ref="F4:H4"/>
    <mergeCell ref="I4:K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gcSEXaG83Qh43QAJG71z14uwpnvVV8h/3c+GqYDsxco=</DigestValue>
    </Reference>
    <Reference URI="#idOfficeObject" Type="http://www.w3.org/2000/09/xmldsig#Object">
      <DigestMethod Algorithm="urn:ietf:params:xml:ns:cpxmlsec:algorithms:gostr34112012-256"/>
      <DigestValue>k+XCGo+t+fP9ZWiIC0DlfORXdys7DoQ8TAHQJWhBMVg=</DigestValue>
    </Reference>
    <Reference URI="#idValidSigLnImg" Type="http://www.w3.org/2000/09/xmldsig#Object">
      <DigestMethod Algorithm="urn:ietf:params:xml:ns:cpxmlsec:algorithms:gostr34112012-256"/>
      <DigestValue>+66vMQfVoguG4/f07134yT0PibmDS/WTq+d/pMu1Ygw=</DigestValue>
    </Reference>
    <Reference URI="#idInvalidSigLnImg" Type="http://www.w3.org/2000/09/xmldsig#Object">
      <DigestMethod Algorithm="urn:ietf:params:xml:ns:cpxmlsec:algorithms:gostr34112012-256"/>
      <DigestValue>9CNzY/E/5yFPLMVcwQ86HUGZABF3Z1kkYz47gnNBWLU=</DigestValue>
    </Reference>
  </SignedInfo>
  <SignatureValue>0j6Wt1JbqRqI4YDRgxC+WhcBintz73i60MGUdgv9lQ7XbPCu7xiKbxk+MVtLhr4t
M3BDWQhhlKUAuJ1w+dhsKA==</SignatureValue>
  <KeyInfo>
    <X509Data>
      <X509Certificate>MIIJ2jCCCYegAwIBAgIRApyATwBWrbqFSQ9EiGhqXSQwCgYIKoUDBwEBAwIwggGJ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0J3QotCj0KAiMB4XDTIxMDYyOTA0NDQyOFoXDTIyMDkyOTA0MjgyNFowggHfMTAw
LgYJKoZIhvcNAQkCDCE1NTA2MDA3NDE5LTU1MDYwMTAwMS0wMDIzMzUyMTE3MDAx
KTAnBgkqhkiG9w0BCQEWGnZ5c290c2tpeUBjb3JkaWFudC1vbXNrLnJ1MRowGAYI
KoUDA4EDAQESDDAwNTUwNjAwNzQxOTEWMBQGBSqFA2QDEgswMjMzNTIxMTcwMDEY
MBYGBSqFA2QBEg0xMDI1NTAxMjQ0Nzc5MTAwLgYDVQQMDCfQs9C10L3QtdGA0LDQ
u9GM0L3Ri9C5INC00LjRgNC10LrRgtC+0YAxIDAeBgNVBAoMF9CQ0J4gItCe0JzQ
odCa0KjQmNCd0JAiMTAwLgYDVQQJDCfQo9CbINCfLtCSLtCR0KPQlNCV0KDQmtCY
0J3QkCwg0JTQntCcIDIxETAPBgNVBAcMCNCe0LzRgdC6MScwJQYDVQQIDB41NSDQ
ntC80YHQutCw0Y8g0L7QsdC70LDRgdGC0YwxCzAJBgNVBAYTAlJVMSgwJgYDVQQq
DB/Qm9Cw0YDQuNGB0LAg0JHQvtGA0LjRgdC+0LLQvdCwMRcwFQYDVQQEDA7Qk9GA
0LjRiNC40L3QsDEgMB4GA1UEAwwX0JDQniAi0J7QnNCh0JrQqNCY0J3QkCIwZjAf
BggqhQMHAQEBATATBgcqhQMCAiQABggqhQMHAQECAgNDAARAQMStlzpxEKEkF5k3
znaabq0V3iKXNnF9U/1cUUsXkGmP8FwFkpnRpkJ0n0lCPHp3gLL1khwdrMQmY61/
vkCgWaOCBWcwggVjMAwGBSqFA2RyBAMCAQEwDgYDVR0PAQH/BAQDAgTwMCUGA1Ud
EQQeMByBGnZ5c290c2tpeUBjb3JkaWFudC1vbXNrLnJ1MBMGA1UdIAQMMAowCAYG
KoUDZHEBMEEGA1UdJQQ6MDgGCCsGAQUFBwMCBgcqhQMCAiIGBggrBgEFBQcDBAYH
KoUDAwcIAQYIKoUDAwcBAQEGBiqFAwMHATCBoQYIKwYBBQUHAQEEgZQwgZEwRgYI
KwYBBQUHMAKGOmh0dHA6Ly9jZHAuc2tia29udHVyLnJ1L2NlcnRpZmljYXRlcy9z
a2Jrb250dXItcTEtMjAyMC5jcnQwRwYIKwYBBQUHMAKGO2h0dHA6Ly9jZHAyLnNr
YmtvbnR1ci5ydS9jZXJ0aWZpY2F0ZXMvc2tia29udHVyLXExLTIwMjAuY3J0MCsG
A1UdEAQkMCKADzIwMjEwNjI5MDQ0NDI3WoEPMjAyMjA5MjkwNDI4MjRaMIIBMwYF
KoUDZHAEggEoMIIBJAwrItCa0YDQuNC/0YLQvtCf0YDQviBDU1AiICjQstC10YDR
gdC40Y8gNC4wKQxTItCj0LTQvtGB0YLQvtCy0LXRgNGP0Y7RidC40Lkg0YbQtdC9
0YLRgCAi0JrRgNC40L/RgtC+0J/RgNC+INCj0KYiINCy0LXRgNGB0LjQuCAyLjAM
T9Ch0LXRgNGC0LjRhNC40LrQsNGCINGB0L7QvtGC0LLQtdGC0YHRgtCy0LjRjyDi
hJYg0KHQpC8xMjQtMzk2NiDQvtGCIDE1LjAxLjIwMjEMT9Ch0LXRgNGC0LjRhNC4
0LrQsNGCINGB0L7QvtGC0LLQtdGC0YHRgtCy0LjRjyDihJYg0KHQpC8xMjgtMzU5
MiDQvtGCIDE3LjEwLjIwMTgwNgYFKoUDZG8ELQwrItCa0YDQuNC/0YLQvtCf0YDQ
viBDU1AiICjQstC10YDRgdC40Y8gNC4wKTB8BgNVHR8EdTBzMDegNaAzhjFodHRw
Oi8vY2RwLnNrYmtvbnR1ci5ydS9jZHAvc2tia29udHVyLXExLTIwMjAuY3JsMDig
NqA0hjJodHRwOi8vY2RwMi5za2Jrb250dXIucnUvY2RwL3NrYmtvbnR1ci1xMS0y
MDIwLmNybDCBggYHKoUDAgIxAgR3MHUwZRZAaHR0cHM6Ly9jYS5rb250dXIucnUv
YWJvdXQvZG9jdW1lbnRzL2NyeXB0b3Byby1saWNlbnNlLXF1YWxpZmllZAwd0KHQ
mtCRINCa0L7QvdGC0YPRgCDQuCDQlNCX0J4DAgXgBAzls92yERR49/MZuRgwggFg
BgNVHSMEggFXMIIBU4AUM8zx6RoOJmPPpIRlWVyGdxt/fkqhggEspIIBKDCCASQx
HjAcBgkqhkiG9w0BCQEWD2RpdEBtaW5zdnlhei5ydTELMAkGA1UEBhMCUlUxGDAW
BgNVBAgMDzc3INCc0L7RgdC60LLQsDEZMBcGA1UEBwwQ0LMuINCc0L7RgdC60LLQ
sDEuMCwGA1UECQwl0YPQu9C40YbQsCDQotCy0LXRgNGB0LrQsNGPLCDQtNC+0Lwg
NzEsMCoGA1UECgwj0JzQuNC90LrQvtC80YHQstGP0LfRjCDQoNC+0YHRgdC40Lgx
GDAWBgUqhQNkARINMTA0NzcwMjAyNjcwMTEaMBgGCCqFAwOBAwEBEgwwMDc3MTA0
NzQzNzUxLDAqBgNVBAMMI9Cc0LjQvdC60L7QvNGB0LLRj9C30Ywg0KDQvtGB0YHQ
uNC4ggsA351M5wAAAAAEdjAdBgNVHQ4EFgQUkOSxRGwU2leUJ3O6bmosbnDun0Aw
CgYIKoUDBwEBAwIDQQDlPGu8BXqM8VRFCaSRQTFCtunQqYhF6WxVv7JgZP3aY72X
NI2OWN8mV9DlKiDEPyBNG5hjGXdXv7XmA4VvN+9I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XjZbd12kEZBtUM1C8ctLfT30CBU=</DigestValue>
      </Reference>
      <Reference URI="/xl/calcChain.xml?ContentType=application/vnd.openxmlformats-officedocument.spreadsheetml.calcChain+xml">
        <DigestMethod Algorithm="http://www.w3.org/2000/09/xmldsig#sha1"/>
        <DigestValue>r3bXFmj0MnwCZbknc/UyPy4MDwk=</DigestValue>
      </Reference>
      <Reference URI="/xl/comments1.xml?ContentType=application/vnd.openxmlformats-officedocument.spreadsheetml.comments+xml">
        <DigestMethod Algorithm="http://www.w3.org/2000/09/xmldsig#sha1"/>
        <DigestValue>8sAj1t2YlC3amAxqEf3RP/ORt8Y=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crbUAiXzmQ5xsEWYY/x7d94PqHU=</DigestValue>
      </Reference>
      <Reference URI="/xl/drawings/vmlDrawing2.vml?ContentType=application/vnd.openxmlformats-officedocument.vmlDrawing">
        <DigestMethod Algorithm="http://www.w3.org/2000/09/xmldsig#sha1"/>
        <DigestValue>1ezUgSWLK1zFw2kgLms8PZi0ivI=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Lly6hsnnuTMppi+sk+RM1Oelrmk=</DigestValue>
      </Reference>
      <Reference URI="/xl/media/image1.emf?ContentType=image/x-emf">
        <DigestMethod Algorithm="http://www.w3.org/2000/09/xmldsig#sha1"/>
        <DigestValue>17UgyLxU2C6K7zknuXQ/huWVnEE=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NevmKIJWsvdLSj0MNSlNOxmMJc0=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hbdMK0mAC63RY5wUNQJKRfFZnpM=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vTpzFBnEQZsTp6dezrqBbtTgfqQ=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yz0mygYzjk+nN82Ip40E0+9v73c=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NevmKIJWsvdLSj0MNSlNOxmMJc0=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NevmKIJWsvdLSj0MNSlNOxmMJc0=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aGZw09xxtQNZQurYtauqW7GsWNc=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DRk93dR9z9ueF2OS0XW3/eegk7Y=</DigestValue>
      </Reference>
      <Reference URI="/xl/sharedStrings.xml?ContentType=application/vnd.openxmlformats-officedocument.spreadsheetml.sharedStrings+xml">
        <DigestMethod Algorithm="http://www.w3.org/2000/09/xmldsig#sha1"/>
        <DigestValue>9jtDnhKoTk1Gc7wdC1Ew+OSrxSA=</DigestValue>
      </Reference>
      <Reference URI="/xl/styles.xml?ContentType=application/vnd.openxmlformats-officedocument.spreadsheetml.styles+xml">
        <DigestMethod Algorithm="http://www.w3.org/2000/09/xmldsig#sha1"/>
        <DigestValue>LHWW87dN2eU4HScfzZtq6uSb1cw=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ox81lZNCF7Qx+0CE1L1PmUSt+og=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huE8o7uh4iKtE0K7V5uIukMATNg=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YARU8tqSaIwvkC/88Ykk1ATY0iY=</DigestValue>
      </Reference>
      <Reference URI="/xl/worksheets/sheet10.xml?ContentType=application/vnd.openxmlformats-officedocument.spreadsheetml.worksheet+xml">
        <DigestMethod Algorithm="http://www.w3.org/2000/09/xmldsig#sha1"/>
        <DigestValue>vel9/+cjy7NIjQFes7xexIySVbQ=</DigestValue>
      </Reference>
      <Reference URI="/xl/worksheets/sheet11.xml?ContentType=application/vnd.openxmlformats-officedocument.spreadsheetml.worksheet+xml">
        <DigestMethod Algorithm="http://www.w3.org/2000/09/xmldsig#sha1"/>
        <DigestValue>h1e2Qj93HBEL4DFqLJe0tYcV7YY=</DigestValue>
      </Reference>
      <Reference URI="/xl/worksheets/sheet12.xml?ContentType=application/vnd.openxmlformats-officedocument.spreadsheetml.worksheet+xml">
        <DigestMethod Algorithm="http://www.w3.org/2000/09/xmldsig#sha1"/>
        <DigestValue>NaxVyWV7hJNCVgq1FT6SbUQOJlc=</DigestValue>
      </Reference>
      <Reference URI="/xl/worksheets/sheet13.xml?ContentType=application/vnd.openxmlformats-officedocument.spreadsheetml.worksheet+xml">
        <DigestMethod Algorithm="http://www.w3.org/2000/09/xmldsig#sha1"/>
        <DigestValue>1FW9F4vhpPR492fVJJIM5NcNFSc=</DigestValue>
      </Reference>
      <Reference URI="/xl/worksheets/sheet2.xml?ContentType=application/vnd.openxmlformats-officedocument.spreadsheetml.worksheet+xml">
        <DigestMethod Algorithm="http://www.w3.org/2000/09/xmldsig#sha1"/>
        <DigestValue>LdthWAPgXj/ZimMU6CmcP/RulHc=</DigestValue>
      </Reference>
      <Reference URI="/xl/worksheets/sheet3.xml?ContentType=application/vnd.openxmlformats-officedocument.spreadsheetml.worksheet+xml">
        <DigestMethod Algorithm="http://www.w3.org/2000/09/xmldsig#sha1"/>
        <DigestValue>Le+O+GGjqwM36jY+baKJPeDBd0A=</DigestValue>
      </Reference>
      <Reference URI="/xl/worksheets/sheet4.xml?ContentType=application/vnd.openxmlformats-officedocument.spreadsheetml.worksheet+xml">
        <DigestMethod Algorithm="http://www.w3.org/2000/09/xmldsig#sha1"/>
        <DigestValue>bQ3pUUiXkWb23vKh9wOqP3nU1eY=</DigestValue>
      </Reference>
      <Reference URI="/xl/worksheets/sheet5.xml?ContentType=application/vnd.openxmlformats-officedocument.spreadsheetml.worksheet+xml">
        <DigestMethod Algorithm="http://www.w3.org/2000/09/xmldsig#sha1"/>
        <DigestValue>+nARYAHfBKcyMoQ0mEcA1GFIWK4=</DigestValue>
      </Reference>
      <Reference URI="/xl/worksheets/sheet6.xml?ContentType=application/vnd.openxmlformats-officedocument.spreadsheetml.worksheet+xml">
        <DigestMethod Algorithm="http://www.w3.org/2000/09/xmldsig#sha1"/>
        <DigestValue>Su7zewkReL72TFO7ukKfLxncVng=</DigestValue>
      </Reference>
      <Reference URI="/xl/worksheets/sheet7.xml?ContentType=application/vnd.openxmlformats-officedocument.spreadsheetml.worksheet+xml">
        <DigestMethod Algorithm="http://www.w3.org/2000/09/xmldsig#sha1"/>
        <DigestValue>rHNAn/A/OVQwMGVflJEghtZm5Js=</DigestValue>
      </Reference>
      <Reference URI="/xl/worksheets/sheet8.xml?ContentType=application/vnd.openxmlformats-officedocument.spreadsheetml.worksheet+xml">
        <DigestMethod Algorithm="http://www.w3.org/2000/09/xmldsig#sha1"/>
        <DigestValue>G2+Fmmq95Gn4VwZ8VLWKb5V86oc=</DigestValue>
      </Reference>
      <Reference URI="/xl/worksheets/sheet9.xml?ContentType=application/vnd.openxmlformats-officedocument.spreadsheetml.worksheet+xml">
        <DigestMethod Algorithm="http://www.w3.org/2000/09/xmldsig#sha1"/>
        <DigestValue>RKdSBZRfIVi+PcYo0AL9IofdfQw=</DigestValue>
      </Reference>
    </Manifest>
    <SignatureProperties>
      <SignatureProperty Id="idSignatureTime" Target="#idPackageSignature">
        <mdssi:SignatureTime>
          <mdssi:Format>YYYY-MM-DDThh:mm:ssTZD</mdssi:Format>
          <mdssi:Value>2022-01-19T05:09:07Z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{913DC0C6-9019-48D6-AE23-876F546667F4}</SetupID>
          <SignatureText/>
          <SignatureImage>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/AcAAAIQwNsBAAAAAAAAAAAAAAAAAAAAAAAAAAEAAAD/2P/gABBKRklGAAEBAQBgAGAAAP/bAEMACAYGBwYFCAcHBwkJCAoMFA0MCwsMGRITDxQdGh8eHRocHCAkLicgIiwjHBwoNyksMDE0NDQfJzk9ODI8LjM0Mv/bAEMBCQkJDAsMGA0NGDIhHCEyMjIyMjIyMjIyMjIyMjIyMjIyMjIyMjIyMjIyMjIyMjIyMjIyMjIyMjIyMjIyMjIyMv/AABEIAFMAa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fqKKKAEx60tFFABRRRQAUUVn6pqEGl2M15cttjjH4kngAe5OAPrQt7IB7X1ul/FYlybiVGdVAJ+VSASfTkirlcz4a066E11rOoqUvL7BEROfJjA4X69z+A7V0vQU5pJ2C5XvLyGxtJbm4fZFEpZm9AKoeHr+71LSo7y8gEDTEvHGFIIjJ+XOSeSME9OvQVhXMy+KvESWcR3adYsJJTj5ZX5A+oHIHYnJ7DPZqoQAADgYAqpJRVidbj6KKKgoKKKKACijOBSZoAikkSKN5HIVUBJPoOtczZ3ssut3mp3d95Gn28fkCNpAsW8kEkk4BIGAT2JI7cxeINWluNUTRbGQbwnmXLZ+4D0yewGNxB6jA71lW1tFrFxFbGMppkW1wJiMKh5BOeskhJJJ5CkdCa6I0rRuyb62OwutZsbWCKaaYfvjiFF5eUnkBVHJOOeO1c5YrfeJfEzXN/F5VhpzgxW5OQZiAQW7FlB56gEgA5Bq/qFtp+hQr/AGXp1smo3LeRbFYxncQeSeoUAEntge9Os7/TdDt4tJjma7vIwWeKBd8rOclmYDhcnJySBzioVknyoZ0/AFct4j1ooH0+0O+d8JIVbDKWztQf7TEED0GWPAGbE11rN+hS2tv7MiIy890ys4HfaqkjPuTgehrP8O6VBc3X9p+Tm0Rv9DMh3NKSPmnYkZLNnAz0XpjOKUEl7zGa3h7R10XT1tx80z/PM4HBbAGB6AAAAeg9c1udqSlrNtt3YlsFFFFAwooooA5yee91TVZbO0uWtba14nmjALs5AIRdwIAAIJOCckAY5rN1+2/sewWRNQ1e4uppBFbwLcnMsh6DgcAYJJ6AZrR0S9trfSLy8ncLtnnnuGIPADsM9OcKoHHpUehxT6tef8JBexeWrpssLdx80MR5LH0ZuCcdAAPWtV7rF0Oam8PnRNM2z393c6pqcgjYJMQGJOCM4yQATknvzgdB1Fl4T0u0t1+0wLdTYzJNckyEtjBI3Zx07Y4FaMmlRTa3DqUjMzQxGOOMgbVJOSw75xxVDX7lryWHQrZ2Wa7UtM6HmKAH5jnsT90e5PpVOrKelw5UZmi6Pa6tdTamWnexVnhs4mlYqU4DMM8gEggAHGB3zXWWtla2UQitbaKCMfwxoFH6U6C3itoEghQJHGoVVAwAB0FU9Y1Eabp0lyImlkyEiiU8yOThVH1JHPYZPas5Sc3YdkZ2tF9Wvo9CgmZI2HmXrp1EWcBM9ixyPoD6it+ONIo1RFCooAUAYAA6Vm6Lpp0+3Z5iJLy4fzbmUD7znsPYDAA7AVsUpNbAFFFFSAUUUUAFFFUNRvU0+yluXDNsHyovLOx6KB6k4AoQHKTQm41668O71+yTSi7lwMsVJBKewLfkD7iu3VQqgAAADAA7Vz9npEosUmd9mpySG5d8cB2GCp9VAwv4A9QKr2niWeOe7ttZs2tJYnAg8sNJ56kDkAL1zkY57VrNOatERt6pqEOl2Et1KC20fKifedicBQO5JwKq6Fp89tFNeX7K+oXThpyowFA4VB7KOPc5PeqdnZXOp36anqkLQrbk/ZLViCY88F2I43EcADoPUnNdIBgcVDslYYvQVz8AfV9fa7bH2Gwdo7cf35cFXf6AEqPfdVnW7ueC1WC0IF7dN5UBIztJ6uR3CjJ/AetW7C0jsLGG2i+7EoUE9Se5PuTyaS0QF3GKKKKQBRRRQAUUUUAFY0lhPd60Li5ZTZ2/NtEpOTIRy7e4yQB25PUjGzRQAUUUUAFFFFAGbHYD+0pL6VvMn2iOL5eI06kDryT1PfAHatKiigAooooAKKKKACiiigAooooAKKKKACiiigAooooAKKKKACiiigAooooA/9kIQAEIJAAAABgAAAACEMDbAQAAAAMAAAAAAAAAAAAAAAAAAAAbQAAAQAAAADQAAAABAAAAAgAAAAAAAL8AAAC/AADSQgAApkIDAAAAAAAAswAAALP//9FCAAAAswAAALP//6VCIQAAAAgAAABiAAAADAAAAAEAAAAVAAAADAAAAAQAAAAVAAAADAAAAAQAAABRAAAANEUAAAAAAAAAAAAAaAAAAFIAAAAAAAAAAAAAAAAAAAAAAAAAaQAAAFMAAABQAAAAKAAAAHgAAAC8RAAAAAAAACAAzABpAAAAUwAAACgAAABpAAAAUw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vXfee/9//3/ee/9//3//f/9//3//f/9//3//f/9//3//f/9//3//f/9//3//f/9//3//f/9//3//f/9//3//f/9//3//f/9//3//f/9//3/ee/9/vXf/f/9//3//f/9//3//f/9//3//f/9//3//f/9//3//f/9//3//f/9//3//f/9//3//f/9//3//f/9//3//f/9//3//f/9//3//f/9//3//f/9//3//f/9//3//f/9//3//f/9//3//f/9/AAD/f/9//3//f/9//3//f/9/nHP/f/9/3nv/f957/3/ee/9//3//f/9//3//f/9//3//f/9//3//f/9//3//f/9//3//f/9//3//f/9//3//f/9//3//f/9//3//f/9//3//f/9/nHP/f957nHP/f957/3//f/9//3//f/9//3//f/9//3//f/9//3//f/9//3//f/9//3//f/9//3//f/9//3//f/9//3//f/9//3//f/9//3//f/9//3//f/9//3//f/9//3//f/9//3//f/9//38AAP9//3//f/9//3//f/9//3//f/9/Wmv/f957/3/ee/9//3//f/9//3//f/9//3//f/9//3//f/9//3//f/9//3//f/9//3//f/9//3//f/9//3//f/9//3//f/9//3//f713/3//f713/3//f/9//3//f/9//3//f/9//3//f/9//3//f/9//3//f/9//3//f/9//3//f/9//3//f/9//3//f/9//3//f/9//3//f/9//3//f/9//3//f/9//3//f/9//3//f/9//3//f/9//3//fwAA/3//f/9//3//f/9//3//f/9//3+tNfdee2/ee/9/3nv/f/9//3//f/9//3//f/9//3//f/9//3//f/9//3//f/9//3//f/9//3//f/9//3//f/9//3//f/9//3//f/9//3//f713/3//f/9/nHPee/9//3//f/9//3//f/9//3//f/9//3//f/9//3//f/9//3//f/9//3//f/9//3//f/9//3//f/9//3//f/9//3//f/9//3//f/9//3//f/9//3//f/9//3//f/9//3//f/9/AAD/f/9//3//f/9//3//f/9//3/ee1prKSU5Z713/3/ee/9//3//f/9//3//f/9//3//f/9//3//f/9//3//f/9//3//f/9//3//f/9//3//f/9//3//f/9//3//f/9//3/eezlnUkr/f/9/3nv/f/9//3//f/9//3//f/9//3//f/9//3//f/9//3//f/9//3//f/9//3//f/9//3//f/9//3//f/9//3//f/9//3//f/9//3//f/9//3//f/9//3//f/9//3//f/9//3//f/9//38AAP9//3//f/9//3//f/9//3//f/9//385Z2st3nu9d/9//3//f/9//3//f/9//3//f/9//3//f/9//3//f/9//3//f/9//3//f/9//3//f/9//3//f/9//3//f/9//3//f/9//3/3XnNO/3/ee7133nv/f/9//3//f/9//3//f/9//3//f/9//3//f/9//3//f/9//3//f/9//3//f/9//3//f/9//3//f/9//3//f/9//3//f/9//3//f/9//3//f/9//3//f/9//3//f/9//3//fwAA/3//f/9//3//f/9//3//f/9/vXfee/9/tVatNf9/e2//f/9//3//f/9//3//f/9//3//f/9//3//f/9//3//f/9//3//f/9//3//f/9//3//f/9//3//f/9//3//f/9/3nv/f/9/rTU5Z/9//3//f/9//3//f/9//3//f/9//3//f/9//3//f/9//3//f/9//3//f/9//3//f/9//3//f/9//3//f/9//3//f/9//3//f/9//3//f/9//3//f/9//3//f/9//3//f/9//3//f/9/AAD/f/9//3//f/9//3//f/9//3+9d/9/3nv/fzFGlFL/f/9//3//f/9//3//f/9//3//f/9//3//f/9//3//f/9//3//f/9//3//f/9//3//f/9//3//f/9//3//f/9//3//f/9/3nt7b2stOmf/f/9//3//f/9//3//f/9//3//f/9//3//f/9//3//f/9//3//f/9//3//f/9//3//f/9//3//f/9//3//f/9//3//f/9//3//f/9//3//f/9//3//f/9//3//f/9//3//f/9//38AAP9//3//f/9//3//f/9//3//f/9/33u9d/9/e28QQp1z/3/ee/9//3u9c/9//3//f/9/33+fd/ledlKXUndOv3fff/9/3nv/f/9//3+cc/9//3//f/9//3//f/9//3//f/9//3//f/9/tlZSSt97/3//f95733v/f/9/3nv/f/9//3//f/9//3//f/9//3//f/9//3//f/9//3//f/9//3//f/9//3//f/9//3//f/9//3//f/9//3//f/9//3//f/9//3//f/9//3//f/9//3//fwAA/3//f/9//3//f/9//3//f957/3//f/9//3/ee9Za7z17a/97vnfed/9/vnffe/9/nnNcazRK0jl3UplWNUawNRtnXG//f51zvnf/f/9/vXf/f/9//3//f/9//3//f/9//3+9d/9/3nveezJG1lrfe753/3//f/9//3//f713/3//f/9//3//f/9//3//f/9//3//f/9//3//f/9//3//f/9//3//f/9//3//f/9//3//f/9//3//f/9//3//f/9//3//f/9//3//f/9//3//f/9/AAD/f/9//3//f/9//3//f/9//3//f/9//3//f/9//3+tNXRO/3//f/9//3/fe793/38aY3VOLClVTr97v3v/f35vrzWvOTtr/3//f99/vnf/f/9//3//f/9//3//f/9//3//f/9//3//f/9/11rwPf9/33//f/9/33v/f/9//nv/f/9//3//f/9//3//f/9//3//f/9//3//f/9//3//f/9//3//f/9//3//f/9//3//f/9//3//f/9//3//f/9//3//f/9//3//f/9//3//f/9//38AAP9//3//f/9//3//f/9//3//f/9/vne9d/9/33v/fxljrjXfe/9/33v/f753/3/5XnVOrzUjBLdWv3f/f79333tba/A9zzmdc997/3/ee/9//3//f/9//3//f/9//3//f957/3+dc/9/nXP/f/A911r/f9973nv/f/9//3//f957/3//f/9//3//f/9//3//f/9//3//f/9//3//f/9//3//f/9//3//f/9//3//f/9//3//f/9//3//f/9//3//f/9//3//f/9//3//f/9//3//fwAA/3//f/9//3//f/9//3//f/9//3//f957/3/ee99733t1TnRO33vfe99//38ZY7ZWGWNcaxlj/3/fe/9/33v/f/9//38SQm0x33vfe99//3//f/9//3//f/9//3//f/9//3/+f/9/3nv/f/9/GGNLKVtr/3/fe/9//3/ee/9/3nv/f/9//3//f/9//3//f/9//3//f/9//3//f/9//3//f/9//3//f/9//3//f/9//3//f/9//3//f/9//3//f/9//3//f/9//3//f/9//3//f/9/AAD/f/9//3//f/9//3//f/9//3+9d/9//3/ee/9/33vfe3xvrzVca/9/nnM7Z3VOfW+dc7533nffe997/3/ee71zvnf5Yv9/EkavNd97fXP/f/9//3//f/9//3//f/9//3//f713/3//f/9/33v/f/BBEUL/f/9/vnv/f/9/3nv/f/9//3//f/9//3//f/9//3//f/9//3//f/9//3//f/9//3//f/9//3//f/9//3//f/9//3//f/9//3//f/9//3//f/9//3//f/9//3//f/9//38AAP9//3//f/9//3//f/9//3//f713/3//f713/3//f/9/33uWUnZOv3f/f44x/3+/d/9//3//f/9//n+8d/9//3//f/9/fXOed/E9Mkbfe55z/3//f/9//3//f/9//3//f/9//n//f/9/3nu+e/9/nXMQQltr/3/fe/9//3//f/9//3//f/9//3//f/9//3//f/9//3//f/9//3//f/9//3//f/9//3//f/9//3//f/9//3//f/9//3//f/9//3//f/9//3//f/9//3//f/9//3//fwAA/3//f/9//3//f/9//3//f/9//3/ee/9/33v/f957/3//fzxrbjGfc5dWO2eec99733v/f713/3/9e/5//X/dd713/3/ff/9/tlYqJfli33vfe/9/33//f/9//3//f/9//3//f9173nv/f/9/vnv/f5VWUkree/9/nXP/f/9//3//f/9//3//f/9//3//f/9//3//f/9//3//f/9//3//f/9//3//f/9//3//f/9//3//f/9//3//f/9//3//f/9//3//f/9//3//f/9//3//f/9/AAD/f/9//3//f/9//3//f/9//3//f/9//3//f/9//3//f/9/3392TvI9sDm/d793/3//f/9//3//f/9//n/+f/5//3/fe/9/v3u/dzpnjjVba/9/v3f/f/9//3//f997/3//f/9//3//f/9//3//f/9/nXOuOb57vnf/f/9//3//f/9//3//f/9//3//f/9//3//f/9//3//f/9//3//f/9//3//f/9//3//f/9//3//f/9//3//f/9//3//f/9//3//f/9//3//f/9//3//f/9//38AAP9//3//f/9//3//f/9//3//f/9//3//f/9//3//f/9/33u/d35vbjF2ThtjfW//f/9//3//f/9//n/+f/1//n//f/9//3//f/9//39USs85v3edc/9//3//f/9//3//f/9//3//f/9//3//f/9//3/fe3RSMkb/f99733v/f/9//3//f/9//3//f/9//3//f/9//3//f/9//3//f/9//3//f/9//3//f/9//3//f/9//3//f/9//3//f/9//3//f/9//3//f/9//3//f/9//3//fwAA/3//f/9//3//f/9//3//f/9//3//f/9//3//f/9//3//f997+l5VSvJBXWvfe997/3//f/9//3//f/1//n/+f/9//3//f/9//3//f31vrjWWUv9/v3v/f/9//3//f/9//3//f/9//3//f/9//3//f/9/W2uuNVtr/3/fe/9//3//f/9//3//f/9//3//f/9//3//f/9//3//f/9//3//f/9//3//f/9//3//f/9//3//f/9//3//f/9//3//f/9//3//f/9//3//f/9//3//f/9/AAD/f/9//3//f/9//3//f/9//3//f/9//3//f/9//3//f/9/33s0RlVOE0a4Vt9/33vfe/9//3//f/5//n/9f/5//n//f/9//3/fe997/38aY681GWO/d/9//3//f713/3//f/9//3//f/9//3//f/9//3/fe5VSrjWcc/9/vnf/f/9//3//f/9//3//f/9//3//f/9//3//f/9//3//f/9//3//f/9//3//f/9//3//f/9//3//f/9//3//f/9//3//f/9//3//f/9//3//f/9//38AAP9//3//f/9//3//f/9//3//f/9//3//f/9//3//f/9/v3u/d1RKdk48Z/I9uFb/f/9//3//f/97/3/+f/5//n//f917/3//f/9//3//f997dU7pHL5333v/f/9//3//f/9//3//f/9//3//f/9//3//f/9/vntsMbZW33vff/9//3//f/9//3//f/9//3//f/9//3//f/9//3//f/9//3//f/9//3//f/9//3//f/9//3//f/9//3//f/9//3//f/9//3//f/9//3//f/9//3//fwAA/3//f/9//3//f/9//3//f/9//3//f/9//3//f/9//3/fe9haE0bfe35z+l5uMX5z/3//f/9//3/+f/9//n/+f/5//n//f/9//3//f793/398b9A9Mkbfe997/3//f/9//n/+f/9//3//f/9//3//f/9//3/fexljzz0ZY/9//3//f/9//3//f/9//3//f/9//3//f/9//3//f/9//3//f/9//3//f/9//3//f/9//3//f/9//3//f/9//3//f/9//3//f/9//3//f/9//3//f/9/AAD/f/9//3//f/9//3//f/9//3//f/9//3//f/9//3//f/9/0Dm4Vv9//3+/dxNGVUrfe/9//3//f/9//3//f/5//n/+f/9//3/ee/9/33//f/9//3+NMRhj/3/ee/5//3//f/5//3//f/9//3//f/9//3//f997/3+VUvA9/3/fe/9//3//f/9//3//f/9//3//f/9//3//f/9//3//f/9//3//f/9//3//f/9//3//f/9//3//f/9//3//f/9//3//f/9//3//f/9//3//f/9//38AAP9//3//f/9//3//f/9//3//f/9//3//f/9//3//f/9/nXM0SvpennPfe997VUqwNV1v33v/f/9//nv/f/9//3/+f917vHf/f957/3//f99733v/f3ROjTW+d/9//3//f/5//3//f/9//3//f/9//3/fe/9//3//f553KiW+d99//3//f/9//3//f/9//3//f/9//3//f/9//3//f/9//3//f/9//3//f/9//3//f/9//3//f/9//3//f/9//3//f/9//3//f/9//3//f/9//3//fwAA/3//f/9//3//f/9//3//f/9//3//f/9//3//f/9//39ca9E5n3M8a79333/fe0wpU0rfe/9//3/fe753/3/ee/9//n//f/9//n/ee/9//3//f5xz/3/OOfA933v/f997/3//f/9//3//f/9//n//f957/3//f/9//3+WVhNGv3f/f/9/3nv/f/9/vXf/f/9//3//f/9//3//f/9//3//f/9//3//f/9//3//f/9//3//f/9//3//f/9//3//f/9//3//f/9//3//f/9//3//f/9/AAD/f/9//3//f/9//3//f/9//3//f/9//3//f/9//3//fztn0Dn5Xjtj33v/f7538D3oIFprnXP/f/9//3++d/9/3nv/f917/3//f/9//3/ee917/3++e1trSym3Vv9/33/fe/9/33v+f957/3//f/9//3/de957/3+/d/9/CyXZXr93/3/fe7533nv/f7x3/n/+f/9//3//f/9//3//f/9//3//f/9//3//f/9//3//f/9//3//f/9//3//f/9//3//f/9//3//f/9//3//f/9//38AAP9//3//f/9//3//f/9//3//f/9//3//f/9//3//f/9/GmNUSv9//3//f997/3/fe40xjTG+d997/3/fd997/3//f/9/vXu9e/9/3Xv/f/9/33//f/9/3391To81v3u/d/9//3//f/9//n//f/9//n//f7x3/3//f797/3+3Vk0tfXPfe/9//3/ee/9//n/+f/9//3//f/9//3//f/9//3//f/9//3//f/9//3//f/9//3//f/9//3//f/9//3//f/9//3//f/9//3//f/9//3//fwAA/3//f/9//3//f/9//3//f/9//3//f/9//3//f/9//38ZX/E533vfe997v3u+d/9/nHONMa41nXO+d/9/33vfe997/3//f/9//3//f757/3//f553/3+/d9978kFVTt9//3//f/9//3//f/9//3/ee95//n//f997/399b/9/rzVUSp5z/3//f99/vnf/f/9//3//f/9//3//f/9//3//f/9//3//f/9//3//f/9//3//f/9//3//f/9//3//f/9//3//f/9//3//f/9//3//f/9/AAD/f/9//3//f/9//3//f/9//3//f/9//3//f/9//3//f793rzX/f997/3//f/9//3//f1tvKiUyRv9/vnf/f/97/3/fe/9/GWM6Z/9/33v/f/9/33//f99/338aY481fnP/f99//3//f/9//3//f/5//3//f/9/33//f99/v3udc681+V7/f51z/3/fe/9//3//f/9//3//f/9//3//f/9//3//f/9//3//f/9//3//f/9//3//f/9//3//f/9//3//f/9//3//f/9//3//f/9//38AAP9//3//f/9//3//f/9//3//f/9//3//f/9//3//f/9/fW/QNb93/3+/d997/3//f757/38ZYwohW2u+c/9//3//f99/vnvwQc85vnv/f/9//3//f99//3+/d99/8kHxQb57/3//f/9//3/+f95//3//f/9//3//f/9//399c/9/2FquNXxv/3//f/9/33v/f/9//3//f/9//3//f/9//3//f/9//3//f/9//3//f/9//3//f/9//3//f/9//3//f/9//3//f/9//3//f/9//3//fwAA/3//f/9//3//f/9//3//f/9//3//f/9//3//f/9//3//e1RKt1b/f/9//3//f/9//3++d997MkbxPf9//3vfd/9//3//f7ZW8UEaZ/9/33//f997/3//f/9//387Z0wt+WLff/9/33//f/9/3n//f/9/3n//f95733/ee/9/nXf/f685VErfe99/33v/f/9//3//f/9//3//f/9//3//f/9//3//f/9//3//f/9//3//f/9//3//f/9//3//f/9//3//f/9//3//f/9//3//f/9/AAD/f/9//3//f/9//3//f/9//3//f/9//3//f/9//3//f997+F7QOf9//3/fe997/3++d/9//3++dyolM0a/d/9/33vff99/W2vwPRFCfG//f/9//3//f99733//f757lVKvOXxz33++e/9//3/ee/9//3//f/9/3n//f/9/vXf/f793fXMrKbdW33vff997/3//f/9//3//f/9//3//f/9//3//f/9//3//f/9//3//f/9//3//f/9//3//f/9//3//f/9//3//f/9//3//f/9//38AAP9//3//f/9//3//f/9//3//f/9//3//f/9//3//f/9//386Z885nXOdd/9/vnv/f/9/vnv/f/9/O2crJRpfv3f/f1xr/3/fe3ROzzm2Vr53/3/fe/9/33//f51z/398b441M0r/f99//3//f99//3//f/9//3//f/9//3//f/9//3+ec/lijjVba/9/nnf/f/9//3//f/9//3//f/9/3nv/f/9//3//f/9//3//f/9//3//f/9//3//f/9//3//f/9//3//f/9//3//f/9//3//fwAA/3//f/9//3//f/9//3//f/9//3//f/9//3//f/9//3++d/97bC0YX753/3//f753/3/ff797/3//f9A5hxAbY55z/3+/d997GmMyRo0xnXP/f753/3/fe997/3+9d95711orKRpn/3/ff997/3/fe/9//3//f/9//3//f/9//3//f753/3/xPVNKfXP/f/9/33v/f/9//3/fe/9//3//f/9//3//f/9//3//f/9//3//f/9//3//f/9//3//f/9//3//f/9//3//f/9//3//f/9/AAD/f/9//3//f/9//3//f/9//3//f/9//3//f/9//3//f/9/33sZY+85vnd8c/9//3+/e/9//3+ec/9/v3ePMY4x33u/d/9/v3fff7dW0DnYWv9/33v/f997/3//f/9//3+ec1VOVU7/f99//3/fe99733/fe/9//n//f/9//3//f/9//3/fe51zbTFca99//3//f/9//3//f/9//3//f/9//3//f/9//3//f/9//3//f/9//3//f/9//3//f/9//3//f/9//3//f/9//3//f/9//38AAP9//3//f/9//3//f/9//3//f/9//3//f/9//3//f/9/3ne+d753EELOOf9/nXe9d/9/33vfe997v3ffextjLCVNKZ9zv3f/f15rn28TQhI+G2P/f997/3++d51z/3v/f/9/+l4LIX5zn3f/f997/3//f/9//3//f/9//3/+f/9//3//f51z/391TjNGfXP/f/9//3//f/9//3//f/9//3//f/9//3//f/9//3//f/9//3//f/9//3//f/9//3//f/9//3//f/9//3//f/9//3//fwAA/3//f/9//3//f/9//3//f/9//3//f/9//3//f/9//3//f71z/3/ee0spMUbfe99/33//f997/3//f35v33faWndK6xifb793v3ffe5hS+153Tr9z33ffd/9/33f/f793n3Pff1ZOVUr/f99733v/f/9//3//f/9//3/+f/9//3//f753/3/fe51zbC2VUt97/3/fe99//3//f/9//3/+f/9//3//f/9//3//f/9//3//f/9//3//f/9//3//f/9//3//f/9//3//f/9//3//f/9/AAD/f/9//3//f/9//3//f/9//3//f/9//3//f/9//3//f/9//3+cb/9//3/OOWwxrjURRpVSVEq3VhNCl1J2TphOTynTNe0cFT67VtxaV0oVPtI1+1rfd993v3O+c993/3v/fz1nuVaxNW4tPGf/f/9//3//f/9//3/+e/9//3//f99733//f/9/fXO3Wksp11rfe/9//3//f/9//3/+f/9//3//f/9//3//f/9//3//f/9//3//f/9//3//f/9//3//f/9//3//f/9//3//f/9//38AAP9//3//f/9//3//f/9//3//f/9//3//f/9//3//f/9//3/ed/9//397b/9//386a7ZaEkYzRpZSNEZVSvM9NkazNZItcinVObxW1TmaUnEpszFPKW8pdkpdZ99333d9a9pW0zmyNXdK0TnZVrhS2Fa+c993/3//f/9//3v/f/57/3/ee/9/33//f997M0quNX1v/3//f957/3//f/57/3//f/9//3//f/9//3//f/9//3//f/9//3//f/9//3//f/9//3//f/9//3//f/9//3//fwAA/3//f/9//3//f/9//3//f/9//3//f/9//3//f/9//3/fe/9//3//e/9//3+9d/9/33v/f997vnf/f997v3f/e793WUrUObQ1H2Pfe59vWEYeXx1f0zm5UtE1binxORM+dk6fc793fmuwNTRGfm92To4tEkK3Vnxr3nf/f/97/3//f/9//3/fe/9/33++d9A5lVK/e/9/3nv/f/9/vHf/f/9//3//f/9//3//f/9//3//f/9//3//f/9//3//f/9//3//f/9//3//f/9//3//f/9/AAD/f/9//3//f/9//3//f/9//3//f/9//3//f/9//3//f/9//3//f/9//3//f/9//3//f/9//3//f/9//3//f/9//3+/d7I1cC03Rl9n33fbVhY+v3MVPtpav3Ofc/leO2ffe/9/33uecxljbS2/d75z33v6XvI9CiHxPRpj/3++d/9/3nv/f/9/v3v/f/9/O2dtLZ5zv3f/f/9//3/ee/9//3//f/9//3//f/9//3//f/9//3//f/9//3//f/9//3//f/9//3//f/9//3//f/9//38AAP9//3//f/9//3//f/9//3//f/9//3//f/9//3//f/9//3//f/9//3//f/9//3//f/9//3//f/9//3//f/9//3+/d99/f3OQMRQ+NkKfa99zcSk+Yz1jsTFda99733v/f/9/nXP/f997/3+MMfA9/3//f997f3Neb3ZSKyVUSvhee2+cc5xz3nv/f/9/33v/f/I9VEp9c/9//3/ee/5//3//e/9//3//f/9//3//f/9//3//f/9//3//f/9//3//f/9//3//f/9//3//f/9//3//fwAA/3//f/9//3//f/9//3//f/9//3//f/9//3//f/9//3//f/9//3//f/9//3//f/9//3//f/9//3//f/9//3//f/9/v3v/fxM+d0q5UjZCv3M+Y3ApPWN3StI5XWvfe797/3//f/9/nXO9d/hezjkZY793n3P/f997/3++dxhjzzlrLe89EEIyRltr/3//f/9//3/RPVROnnffe/9/33v/f/9//3//f/9//3//f/9//3//f/9//3//f/9//3//f/9//3//f/9//3//f/9//3//f/9/AAD/f/9//3//f/9//3//f/9//3//f/9//3//f/9//3//f/9//3//f/9//3//f/9//3//f/9//3//f/9//3//f/9/33v/f997XWsUPphO9Dn8Wp9r/FrzOb9zE0I0Rr9733//f/9/nHP/f/57/3+VUq41vnf/f/9/XG+ec/9//3v/f957nHNaa5VSjTEzRjxrnnN+cxtnyBgbZ/9/W2v/f/97/3//f/9//3//f/9//3//f/9//3//f/9//3//f/9//3//f/9//3//f/9//3//f/9//38AAP9//3//f/9//3//f/9//3//f/9//3//f/9//3//f/9//3//f/9//3//f/9//3//f/9//3//f/9//3//f/9//3/fe/9//3//f1VK0TWfbxU+/3u/c9I1HGNea/NBG2O/e/9/33v/f997/3+9d753rTVUSv9/nXP/f/9/vXf/f917/3//f7533nvfexFCTCm4Wt9/33+3VtA5v3f/f/9//3//f/9//3//f/9//3//f/9//3//f/9//3//f/9//3//f/9//3//f/9//3//f/9//3//fwAA/3//f/9//3//f/9//3//f/9//3//f/9//3//f/9//3//f/9//3//f/9//3//f/9//3//f/9//3//f/9//3//f/9/33u/d/9/fmu4UvpaVkbaVt97HF+QLT1nPGdvMZ9333v/f/9/vnf/e/9//3v4XiolXG//f/9/vnfee/9//Xvde/9//3++d753/387Z7A5M0b/f35vTCl2Ut9/fnP/f/97/3//f/9//3//f/9//3//f/9//3//f/9//3//f/9//3//f/9//3//f/9//3//f/9/AAD/f/9//3//f/9//3//f/9//3//f/9//3//f/9//3//f/9//3//f/9//3//f/9//3//f/9//3//f/9//3//f/9//3++d/9//3//f79zNEI8Y7ExPWP/f7lWNEbZWtlel1I7Z/piGmPfe/9//3++d997dU7xPd97/3//f/9/3Xv+f/9/vXf/f/9//3/ff99/fW/yQY4x33+fc48x+V7/f/9//3//f/9//3//f/9//3//f/9//3//f/9//3//f/9//3//f/9//3//f/9//3//f/9//38AAP9//3//f/9//3//f/9//3//f/9//3//f/9//3//f/9//3//f/9//3//f/9//3//f/9//3//f/9//3//f/9//3//f/9/33v/f75z/3+fb/paG1+xMZ9v/39da9E50TmwNY8xE0KwNY4xzzm2Vv9/v3caY20tXGv/f/9/nHP/f/5//3//f957/3//f/9//3//f553VU5uMfpi+l4LIRtjv3f/f/9//3//f/9//3/+f/9//3//f/9//3//f/9//3//f/9//3//f/9//3//f/9//3//fwAA/3//f/9//3//f/9//3//f/9//3//f/9//3//f/9//3//f/9//3//f/9//3//f/9//3//f/9//3//f/9//3//f/9//3/ee/97/3//f9932Faeb/I92lr/f59zfm80Rk0td07/f35vv3e3VsgYdk6/e997dk40Sr9333v/f957/3//f/9//3//f/9//3//f/9//3+eczNGsDnff7E5NUrfe/9/3nf/f/57/3/+f/9//3//f/9//3//f/9//3//f/9//3//f/9//3//f/9//3//f/9/AAD/f/9//3//f/9//3//f/9//3//f/9//3//f/9//3//f/9//3//f/9//3//f/9//3//f/9//3//f/9//3//f/9//n//f957/3//f/9//3tcZztnv3NuKRtj/3/ff793/38cZ59333v/f/9/XGs0RvE92Vq/d6gUPGf/f55z/3//f/9//3//f/9//3//f/9//3//f1xr/3/QOfpef3OQNV1rvnf/f71z/39Za/5//3/+f/5//3//f/9//3//f/9//3//f/9//3//f/9//3//f/9//38AAP9//3//f/9//3//f/9//3//f/9//3//f/9//3//f/9//3//f/9//3//f/9//3//f/9//3//f/9//3//f/9//3//f/9//3//f/9//3//f793OmO/d3VKuFa/d997n3O/e793fnP/f79333v/f1xrG2duLftemFYMJb93/3/fe/9//3//f/9//3//f/9//3//f/9//3+ec/9/0TmXUn9zjzXfd51v/3+cb957/3/ee/9//3//f/9//3//f/9//3//f/9//3//f/9//3//f/9//3//fwAA/3//f/9//3//f/9//3//f/9//3//f/9//3//f/9//3//f/9//3//f/9//3//f/9//3//f/9//3//f/9//3//f/9//n/ee/9//3//f/9//39bazNGfW/QOVxr/3//f997/3/fe99733u/d/9//3/ff35vkDVOLdI9VU7fe793/3//f/9//3//f/9//3//f/9/3nv/f997fW9db00tfm/zQXVK/3+ec/9//3//e/5//3//f/9//3//f/9//3//f/9//3//f/9//3//f/9//3//f/9/AAD/f/9//3//f/9//3//f/9//3//f/9//3//f/9//3//f/9//3//f/9//3//f/9//3//f/9//3//f/9//3//f/9//3/+e/9//3//f/9//3//f/9/fG+WUhJCM0b/f793/3//f95733v/f/9/33v/f79333tdaxNCNEYLIVxr/3/fe/9//3//f/9//3//f/9//3//f/9//3+/e797XW/SPTxnrzE7Y/9//3/fe953/3/+f/9//3//f/9//3//f/9//3//f/9//3//f/9//3//f/9//38AAP9//3//f/9//3//f/9//3//f/9//3//f/9//3//f/9//3//f/9//3//f/9//3//f/9//3//f/9//3//f/9//3//f/5//3//f/9//3//f/9/vnffe/herjVsLXxv33v/f9573Xf/f/9/vHP+f/9//3/fe/9/fm/SPbA1llJ9b/9//3//f/9//3//f/9//3//f/9/vXffe/9/vnf/f9laVUp2Sm4tn3Pfd997/3/ee/9//3//f/9//3//f/9//3//f/9//3//f/9//3//f/9//3//fwAA/3//f/9//3//f/9//3//f/9//3//f/9//3//f/9//3//f/9//3//f/9//3//f/9//3//f/9//3//f/9//3//f/9//nv/f/9//3//f/9//3//f/9//3+VUo0xnHP/f/9//3/9e/9//Hv9e/9/3nu9d/9/33v/f35v0DkrJVtr/3//f/9//3//f/9//3//f/5//3/de/9/vnf/f997nnM0RpdONEKwMf9/33//f/9//3//f/9//3//f/9//3//f/9//3//f/9//3//f/9//3//f/9/AAD/f/9//3//f/9//3//f/9//3//f/9//3//f/9//3//f/9//3//f/9//3//f/9//3//f/9//3//f/9//3//f/9//n/ee/9//3+9d/9//3//f/9/33++d/9/3nv/f/9/3nv+f/5//Xv+f/173Hv9e/9//3//f553/3+/d9A5TCmdc/9//3//f/9//3//f/5//n/+f/9//3/ee997/3/fezxrjzH7Xm4tPGffe/9//3//f/9//3//f/9//3//f/9//3//f/9//3//f/9//3//f/9//38AAP9//3//f/9//3//f/9//3//f/9//3//f/9//3//f/9//3//f/9//3//f/9//3//f/9//3//f/9//3//f/9//3//f/9//3//f/9//3//f/9//3//f/9//3//f/9//3//f/9//3//f/5//3/+f/9//3//f/9//3/fe/9/nnMrJTNGv3ffe/9//3//e/57/3/de/9//n//f/9//3//f/9//392UhRGl1LQOb93/3++d/9//3//f/9//3//f/5//3//f/9//3//f/9//3//f/9//3//fwAA/3//f/9//3//f/9//3//f/9//3//f/9//3//f/9//3//f/9//3//f/9//3//f/9//3//f/9//3//f/9//3//f/9//3//f/9//3//f/9//3//f/9//3//f/9//3//f/9//3//f/9//3/+f/9//n//f/9/3nv/f/9/33vfe5dW0T00Rv9/33v/f/9733v/f/57/n//f/5//3//f/9//3//f9978kHRORNG+V6+c/9//3//f/9//3//f/9//3/+f/9//3//f/9//3//f/9//3//f/9/AAD/f/9//3//f/9//3//f/9//3//f/9//3//f/9//3//f/9//3//f/9//3//f/9//3//f/9//3//f/9//3//f/9//3//f/9//3//f/9//3//f/9//3//f/9//3//f/9//3//f/9//3//f/9//3//f/9//3/de/9//3//f997/38zRm4tdlL/f793/3//f/9//3//f/5//3//f/9//3//f/9/33vff9E5M0YzRp1z/3//e/9//3//f/9//3//f/9//n//f/9//3//f/9//3//f/9//38AAP9//3//f/9//3//f/9//3//f/9//3//f/9//3//f/9//3//f/9//3//f/9//3//f/9//3//f/9//3//f/9//3//f/9//3//f/9//3//f/9//3//f/9//3//f/9//3//f/9//3//f/9//3//f/5//3/+f/9/3nvee/9/vnf/f1xv8j2PMdle33vfe/9/3nv/f/5//3//f/9//3//f/9//3/fe/9/XW+OMfledUqec/9//3v/f/97/3//f/9//n/+f/9//3//f/9//3//f/9//3//fwAA/3//f/9//3//f/9//3//f/9//3//f/9//3//f/9//3//f/9//3//f/9//3//f/9//3//f/9//3//f/9//3//f/9//3//f/9//3//f/9//3//f/9//3//f/9//3//f/9//3//f/9//3//f/9//3//f/9//3/+f957/3/ee997/38bZ1VKTSmed/9/33v/f957/3//f/9//3//f/9//3//f/9/n3P/f9larzHYVvha/3f/f/9//3//e/9//3//f/9//3//f/9//3//f/9//3//f/9/AAD/f/9//3//f/9//3//f/9//3//f/9//3//f/9//3//f/9//3//f/9//3//f/9//3//f/9//3//f/9//3//f/9//3//f/9//3//f/9//3//f/9//3//f/9//3//f/9//3//f/9//3//f/9//3//f/9//n/+f/5//3++d/9//3/fe5932V4sKRNG33vfe/9//3v/f/9//3//f/9//3//f/9//3/fe/9/v3evNfE5GV+db993/3//f/9//3v/f/9//3//f/9//3//f/9//3//f/9//38AAP9//3//f/9//3//f/9//3//f/9//3//f/9//3//f/9//3//f/9//3//f/9//3//f/9//3//f/9//3//f/9//3//f/9//3//f/9//3//f/9//3//f/9//3//f/9//3//f/9//3//f/9//3//f/9//3//f/5//3//f957/3//f753/38bY1RKKyV8b/9//3//f/9//3//f/9//3//f/9//3//f/9/33f/f79zCh2VTltn33f/e/9//3v/f/9//3//f/9//3//f/9//3//f/9//3//fwAA/3//f/9//3//f/9//3//f/9//3//f/9//3//f/9//3//f/9//3//f/9//3//f/9//3//f/9//3//f/9//3//f/9//3//f/9//3//f/9//3//f/9//3//f/9//3//f/9//3//f/9//3//f/9//3//f/9//3/de/9//n+9d/9//3/ff/9/VEoSQnRO/3//f/9//3//f/9//3//f/9//3//f997/3/fe75z/3+VTq8xVEadb/93/3v/e997/3//f/9//3//f/9//3//f/9//3//f/9/AAD/f/9//3//f/9//3//f/9//3//f/9//3//f/9//3//f/9//3//f/9//3//f/9//3//f/9//3//f/9//3//f/9//3//f/9//3//f/9//3//f/9//3//f/9//3//f/9//3//f/9//3//f/9//3//f/9//3//f/9//3//f/9//3//f/9/n3fff/lebS2+d/9//3//f/9//3//f/9//3//f/9//3/fe/9//3v/e/97Gl+NLVRG/3vfd/9//3v/f/9//3//f/9//3//f/9//3//f/9//38AAP9//3//f/9//3//f/9//3//f/9//3//f/9//3//f/9//3//f/9//3//f/9//3//f/9//3//f/9//3//f/9//3//f/9//3//f/9//3//f/9//3//f/9//3//f/9//3//f/9//3//f/9//3//f/9//3//f/9//3//f/9//3//f/9/33u/e/9/fW+vOTpnnXP/f/9//3//f/9//3//f/9//3//f/97/3//f993/3t8a3RGCR06Y/97nW/ed/9/vXf/f/9//3//f/9//3//f/9//3//fwAA/3//f/9//3//f/9//3//f/9//3//f/9//3//f/9//3//f/9//3//f/9//3//f/9//3//f/9//3//f/9//3//f/9//3//f/9//3//f/9//3//f/9//3//f/9//3//f/9//3//f/9//3//f/9//3//f/9//3//f/9//3//f/9//3//f99//3//fzpnnXP/f/9//3//f/9//3//f/9//3//f/9//3v/f/9//3v/e/97W2fQNWwpfGv/e/9//3//f/97/3//f/9//3//f/9//3//f/9/AAD/f/9//3//f/9//3//f/9//3//f/9//3//f/9//3//f/9//3//f/9//3//f/9//3//f/9//3//f/9//3//f/9//3//f/9//3//f/9//3//f/9//3//f/9//3//f/9//3//f/9//3//f/9//3//f/9//3//f/9//3//f/9//3//f/9/33++d/9//3//f/9//3//f/9//3//f/9//3//f/9//3//f/9//3//e/9//3//e3RKzzV8b99733v/f/9//3//f/9//3//f/9//3//f/9//38AAP9//3//f/9//3//f/9//3//f/9//3//f/9//3//f/9//3//f/9//3//f/9//3//f/9//3//f/9//3//f/9//3//f/9//3//f/9//3//f/9//3//f/9//3//f/9//3//f/9//3//f/9//3//f/9//3//f/9//3//f/9//3//f/9//3//f/9//3//f957/3/ff/9//3//f/9//3//f/9//3//f/5//3//f/9//3//f/97nW9MKVNG/3v/f997/3//f/9//3//f/9//3//f/9//3//fwAA/3//f/9//3//f/9//3//f/9//3//f/9//3//f/9//3//f/9//3//f/9//3//f/9//3//f/9//3//f/9//3//f/9//3//f/9//3//f/9//3//f/9//3//f/9//3//f/9//3//f/9//3//f/9//3//f/9//3//f/9//3//f/9//3/ee/9//3//f/9//3//f/9//3//f/9//3//f/9//n//f/5//n/+f/9//3//f997/3u/d/9//3//f/9//3+cc/9//3//f/9//3//f/9//3//f/9/AAD/f/9//3//f/9//3//f/9//3//f/9//3//f/9//3//f/9//3//f/9//3//f/9//3//f/9//3//f/9//3//f/9//3//f/9//3//f/9//3//f/9//3//f/9//3//f/9//3//f/9//3//f/9//3//f/9//3//f/9//3//f/9//3//f99/3n/ff957/3//f/9//n//f/9//3//f/9//n//f/5//n/+f/9//3//f/9//3//f/9733e+d/9//3//f/9//3//f/9//3//f/9//3//f/9//38AAP9//3//f/9//3//f/9//3//f/9//3//f/9//3//f/9//3//f/9//3//f/9//3//f/9//3//f/9//3//f/9//3//f/9//3//f/9//3//f/9//3//f/9//3//f/9//3//f/9//3/+f/9//3//f/9//3//f/9//3//f/9//3//f/9//3//f/9//3/ef/9/3nv/f/9//3//f/9//n//f/5//n/9f/9//n/+f/9//3//f/9//3++d/9//3+9d/9//3/+f/9//3//f/9//3//f/9//3//fwAATAAAAGQAAAAAAAAAAAAAAGgAAABSAAAAAAAAAAAAAABpAAAAUwAAACkAqgAAAAAAAAAAAAAAgD8AAAAAAAAAAAAAgD8AAAAAAAAAAAAAAAAAAAAAAAAAAAAAAAAAAAAAAAAAACIAAAAMAAAA/////0YAAAAcAAAAEAAAAEVNRisCQAAADAAAAAAAAAAOAAAAFAAAAAAAAAAQAAAAFAAAAA==</SignatureImage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DIwAApBEAACBFTUYAAAEAuFkAAKM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BAMAAAAAAQAAAAAAAAAAAAAA/rEAAP7/AAAAAAAAWwsAAMIDnAPw0EAA61VKdfIBAQwAYAQDAAAAAOpgdHZ4dHR28gEBDDsAAACM0UAAAvF7ZQAAAADyAQEMzAAAAABgBAMS8Xtl/yIA4X/kAMApAAAAAAAAAN8BACAAAAAgAACKAUjRQABs0UAA8gEBDFNlZ2/MAAAAAQAAAAAAAABs0UAAdZ98ZeDRQADMAAAAAQAAAAAAAACE0UAAdZ98ZQAAQADMAAAAXNNAAAEAAAAAAAAAQNJAABWffGX40UAA8gEBDAEAAAAAAAAAAgAAALiKjAAAAAAAAQAACPIBAQxkdgAIAAAAACUAAAAMAAAAAwAAABgAAAAMAAAAAAAAAhIAAAAMAAAAAQAAAB4AAAAYAAAAvQAAAAQAAAD3AAAAEQAAAFQAAACIAAAAvgAAAAQAAAD1AAAAEAAAAAEAAACrCg1CchwNQr4AAAAEAAAACgAAAEwAAAAAAAAAAAAAAAAAAAD//////////2AAAAAxADkALgAwADEALgAyADAAMgAy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GEFAEAYBQAAAABSXF4FAAAAAAAAAABTAGkAZwBuAGEAdAB1AHIAZQBMAGkAbgBlAAAA5POHZYjzh2Vg9V4F8IGIZQAABAC8WUAADwqQZfC1BQMeE35lLAqQZX+7AwlYWkAAAQAEAAAABAD5b2Fm0LICBQAABAC4WUAAvuWMZQAA2wQAp9sEWFpAAFhaQAABAAQAAAAEAChaQAAAAAAA/////+xZQAAoWkAA7uWMZQCq2wQeE35l+OWMZeu4AwkAAEAA8LUFA0C7YgUAAAAAMAAAADxaQAAAAAAAz21hZgAAAACABCgAAAAAACD3XgUgWkAAPW1hZvS7YgXbWkAAZHYACAAAAAAlAAAADAAAAAQAAAAYAAAADAAAAAAAAAISAAAADAAAAAEAAAAWAAAADAAAAAgAAABUAAAAVAAAAAoAAAA3AAAAHgAAAFoAAAABAAAAqwoNQnIcDUI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PPT4/AAAAAAAAAABgNjw/AAAkQgAA0EEkAAAAJAAAAI89Pj8AAAAAAAAAAGA2PD8AACRCAADQQQQAAABzAAAADAAAAAAAAAANAAAAEAAAACkAAAAaAAAAUgAAAHABAAAFAAAAEAAAAAcAAAAAAAAAAAAAALwCAAAAAADMBwICIlMAeQBzAHQAZQBtAAAAAAAAAAAAAAAAAAAAAAAAAAAAAAAAAAAAAAAAAAAAAAAAAAAAAAAAAAAAAAAAAAAAAAAAAAsARKBAAJ9qdHagN6AAAAAAAIICAACwy+kHAAAAAGMVIVsiAIoBMAJ7dnAKWQCMoEAARGt0dhNrdHbnWA0JvgYLAOygQAABAAAAAQAAAAAAAABcoEAA7KBAABinQACeqnp2c5M5f/7///8Ta3R2jBZkb74GCwCCAgAAAgAAAAAAAAC+BgsAggIAAMBI2gPQoEAAg0qXZQDKkgC+BgsAggIAAAIAAAAAAAAA7KBAAPCgQACia8MvvgYLAIICAAAAAAAAAAAAAOygQAAAAAAASKFAANNtxC++BgsAggIAAAIAAAAAAAAAvgYLAAxwdHYAAAAAOnB0djyhQAANIEt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9d/9//3//f/9//3//f/9//3//f/9//3//f/9//3//f/9//3//f/9//3//f/9//3//f/9//3//f/9//3//f/9//3//f/9//3//f/9//3/ee/9/3nv/f/9//3//f/9//3//f/9//3//f/9//3//f/9//3//f/9//3//f/9//3//f/9//3//f/9//3//f/9//3//f/9//3//f/9//3//f/9//3//f/9//3//f/9//3//f/9//3//f/9//3//f/9//3//f/9//3//f/9//3+9d/9//3+9d/9/3nv/f957/3//f/9//3//f/9//3//f/9//3//f/9//3//f/9//3//f/9//3//f/9//3//f/9//3//f/9//3//f/9//3//f/9//3+cc/9/3nucc/9/vXf/f/9//3//f/9//3//f/9//3//f/9//3//f/9//3//f/9//3//f/9//3//f/9//3//f/9//3//f/9//3//f/9//3//f/9//3//f/9//3//f/9//3//f/9//3//f/9//3//f/9//3//f/9//3//f/9//3//fzln/3+9d/9/vXf/f/9//3//f/9//3//f/9//3//f/9//3//f/9//3//f/9//3//f/9//3//f/9//3//f/9//3//f/9//3//f/9//3+9d/9/3nvee/9//3//f/9//3//f/9//3//f/9//3//f/9//3//f/9//3//f/9//3//f/9//3//f/9//3//f/9//3//f/9//3//f/9//3//f/9//3//f/9//3//f/9//3//f/9//3//f/9//3//f/9//3//f/9//3//f/9//3//f/9//3/OOfdenHPee/9/3nv/f/9//3//f/9//3//f/9//3//f/9//3//f/9//3//f/9//3//f/9//3//f/9//3//f/9//3//f/9//3//f/9//3/ee957/3//f/9/vXfee/9//3//f/9//3//f/9//3//f/9//3//f/9//3//f/9//3//f/9//3//f/9//3//f/9//3//f/9//3//f/9//3//f/9//3//f/9//3//f/9//3//f/9//3//f/9//3//f/9//3//f/9//3//f/9//3//f957OWcpJRhjvXf/f/9//3//f/9//3//f/9//3//f/9//3//f/9//3//f/9//3//f/9//3//f/9//3//f/9//3//f/9//3//f/9//3//f713WmtSSv9//3/ee/9//3//f/9//3//f/9//3//f/9//3//f/9//3//f/9//3//f/9//3//f/9//3//f/9//3//f/9//3//f/9//3//f/9//3//f/9//3//f/9//3//f/9//3//f/9//3//f/9//3//f/9//3//f/9//3//f/9//3//f/9/GGOMMd573nv/f/9//3//f/9//3//f/9//3//f/9//3//f/9//3//f/9//3//f/9//3//f/9//3//f/9//3//f/9//3//f/9//3//f957GGNSSv9/3nvee957/3//f/9//3//f/9//3//f/9//3//f/9//3//f/9//3//f/9//3//f/9//3//f/9//3//f/9//3//f/9//3//f/9//3//f/9//3//f/9//3//f/9//3//f/9//3//f/9//3//f/9//3//f/9//3//f/9/3nu9d/9/lFKtNf9/nHP/f/9//3//f/9//3//f/9//3//f/9//3//f/9//3//f/9//3//f/9//3//f/9//3//f/9//3//f/9//3//f/9/vXf/f/9/rTUYY/9/3nv/f/9//3//f/9//3//f/9//3//f/9//3//f/9//3//f/9//3//f/9//3//f/9//3//f/9//3//f/9//3//f/9//3//f/9//3//f/9//3//f/9//3//f/9//3//f/9//3//f/9//3//f/9//3//f/9//3//f713/3/ee/9/EEK1Vv9//3//f/9//3//f/9//3//f/9//3//f/9//3//f/9//3//f/9//3//f/9//3//f/9//3//f/9//3//f/9//3//f/9//3//f3tvjDE5Z/9//3//f/9//3//f/9//3//f/9//3//f/9//3//f/9//3//f/9//3//f/9//3//f/9//3//f/9//3//f/9//3//f/9//3//f/9//3//f/9//3//f/9//3//f/9//3//f/9//3//f/9//3//f/9//3//f/9//3//f957vnf/f3tv7z29d99733v/f/9/nHP/f997/3//f/9/nnP6XnZOl1JWTr9333v/f753/3//f/9/nHP/f/9//3//f/9//3//f/9//3/ee/9//3//f5VSU0ree/9//3/fe957/3//f/5/3nv/f/9//3//f/9//3//f/9//3//f/9//3//f/9//3//f/9//3//f/9//3//f/9//3//f/9//3//f/9//3//f/9//3//f/9//3//f/9//3//f/9//3//f/9//3//f/9//3//f/9//3//f/9//3/ee9dazz18b99733u+d/9/vnf/f/9/v3c8a1VK0TmYVphWVkqQNTtrXGv/f3xz33v/f/9/vXf/f/9//3//f/9//3//f/9//3+9d/9/vnf/fzJG11rfe997/3//f957/3//f917/3//f/9//3//f/9//3//f/9//3//f/9//3//f/9//3//f/9//3//f/9//3//f/9//3//f/9//3//f/9//3//f/9//3//f/9//3//f/9//3//f/9//3//f/9//3//f/9//3//f/9/33v/f957/3/ee641U0r/f/9//3/fe/9/vnf/f/ledU4rJXZOv3e/e997fm+OMc85Omf/f997/3+9d/9//3//f/9//3//f/9//3//f957/3/fe/9//3/XXs85/3/ee/9//3//f/9//3/de/9//3//f/9//3//f/9//3//f/9//3//f/9//3//f/9//3//f/9//3//f/9//3//f/9//3//f/9//3//f/9//3//f/9//3//f/9//3//f/9//3//f/9//3//f/9//3//f/9//3//f957vXf/f957/38ZY64133v/f997/3+ec/9/+V6WUq81IwiXVt97/3/fe797XG/QPfA9nXPff/9//3/ff/9//3//f/9//3//f/9//3/+f/9/vXf/f71333sQQtda/3/fe99//3//f/9//3/ee/9//3//f/9//3//f/9//3//f/9//3//f/9//3//f/9//3//f/9//3//f/9//3//f/9//3//f/9//3//f/9//3//f/9//3//f/9//3//f/9//3//f/9//3//f/9//3//f/9//3//f957/3/ee75333tUSnVOv3fff997/3/4XrZW+V58b/he/3+/d/9/vnf/f99//3/xPY0xv3vfe997/3//f/9//3//f/9//3//f/9//3//f9573nv/f/9/+F5LKTpn/3++d/9//3/ee/9/3nv/f/9//3//f/9//3//f/9//3//f/9//3//f/9//3//f/9//3//f/9//3//f/9//3//f/9//3//f/9//3//f/9//3//f/9//3//f/9//3//f/9//3//f/9//3//f/9//3//f713/3//f/9//3//f997nXOPNV1r/3+/dztnllJ8b753vnffe957/3//f/97nXPfe/li/38SQs8533udc/9//3//f/9//3//f/9//3//f/9/vXf/f/9//3/fe/9/8D0yRv9//3++d/9//3//f/9//3//f/9//3//f/9//3//f/9//3//f/9//3//f/9//3//f/9//3//f/9//3//f/9//3//f/9//3//f/9//3//f/9//3//f/9//3//f/9//3//f/9//3//f/9//3//f/9//3+9d/9//3+dc/9//3//f793l1JVSr93/3+OMf9/v3f/f/9//3//f917vHf+f/9//3//f3xvvnfQPTNGv3ued997/3//f/9//3//f/9//3//f/5//3//f7133nv/f51z8D1ba/9/33//f/9/3nv/f/9//3//f/9//3//f/9//3//f/9//3//f/9//3//f/9//3//f/9//3//f/9//3//f/9//3//f/9//3//f/9//3//f/9//3//f/9//3//f/9//3//f/9//3//f/9//3//f/9//3//f/9//3//f/9//3//fzxnjzGfc7hWG2O/d997/3//f957/3/+f/5//n/dd753/3//f/9/t1YKJRpn33v/f99//3//f/9//3//f/9//3//f/5/3nv/f/9/33v/f7ZWMkbff/9/vXf/f/9//3//f/9//3//f/9//3//f/9//3//f/9//3//f/9//3//f/9//3//f/9//3//f/9//3//f/9//3//f/9//3//f/9//3//f/9//3//f/9//3//f/9//3//f/9//3//f/9//3//f/9//3//f/9//3//f/9/33v/f1VK8j2vNb93n3P/f/9//3//f/9//n/+f/1//n//f997/3/fe553O2eNMVxr/3+/d/9//3//f/9/3nv/f/9//3//f/9//3//f/9//398c845vXe+d/9//3//f/9//3//f/9//3//f/9//3//f/9//3//f/9//3//f/9//3//f/9//3//f/9//3//f/9//3//f/9//3//f/9//3//f/9//3//f/9//3//f/9//3//f/9//3//f/9//3//f/9//3//f/9//3//f/9//3//f/9/v3d/c24tl1IaY35z/3//f/9//3//f/9//X/9f/5//3//f/9/33v/f/9/VE6vNd97nXP/f/9//3//f/9//3//f/9//3//f/9//3//f/9//390TlJK/3//f997/3//f/9//3//f/9//3//f/9//3//f/9//3//f/9//3//f/9//3//f/9//3//f/9//3//f/9//3//f/9//3//f/9//3//f/9//3//f/9//3//f/9//3//f/9//3//f/9//3//f/9//3//f/9//3//f/9//3//f9972V5VSvI9XWu/d/9/33v/f/9//3/+f/5//X/+f/5//3//f/9/33//f1xvrzV1Uv9/vnf/f/9//3/ee/9//3//f/9//3//f/9//3//f/9/W2uNMVtr33vfe/9//3//f/9//3//f/9//3//f/9//3//f/9//3//f/9//3//f/9//3//f/9//3//f/9//3//f/9//3//f/9//3//f/9//3//f/9//3//f/9//3//f/9//3//f/9//3//f/9//3//f/9//3//f/9//3//f/9//3/fe1VKVU40RpdS/3/fe/9//3//f/9//3/+f/5//n//f/9//3//f99/v3v/fxljrzn5Yt97/3//f/9/3nv/f/9//3//f/9//3//f/9//3//f753tlauNZ1z/3/fe/9//3//f/9//3//f/9//3//f/9//3//f/9//3//f/9//3//f/9//3//f/9//3//f/9//3//f/9//3//f/9//3//f/9//3//f/9//3//f/9//3//f/9//3//f/9//3//f/9//3//f/9//3//f/9//3//f793v3c0RnZSG2PyPZdS/3//f/9//3//f/5//3/+f/5//n/de/5//3//f/9//3/fe1RO6SCec9973nv/f/9//3/+f/9//3//f/9//3//f/9//3//f753jTGVUv9/3nv/f/9//3//f/9//3//f/9//3//f/9//3//f/9//3//f/9//3//f/9//3//f/9//3//f/9//3//f/9//3//f/9//3//f/9//3//f/9//3//f/9//3//f/9//3//f/9//3//f/9//3//f/9//3//f/9//3//f7haNEa/d593+l6PMX5v/3//f/9//3//f/9//3/9f/9//n//f957/3//f997/3+dc9A9Mkrfe/9//3//f/9//3/+f/9//3//f/9//3//f/9//3/fexlj8D0ZY/9//3//f/9//3//f/9//3//f/9//3//f/9//3//f/9//3//f/9//3//f/9//3//f/9//3//f/9//3//f/9//3//f/9//3//f/9//3//f/9//3//f/9//3//f/9//3//f/9//3//f/9//3//f/9//3//f/9//3/QOZdW/3//f793E0JVTr93/3//f/9//nv/f/5//n/+f/5//3//f713/3/fe/9/33v/f2wtGGP/f/5/3Xv/f/5//n//f/9//3//f/9//3//f/9/vnf/f3RO8EH/f/9//3//f/9//3//f/9//3//f/9//3//f/9//3//f/9//3//f/9//3//f/9//3//f/9//3//f/9//3//f/9//3//f/9//3//f/9//3//f/9//3//f/9//3//f/9//3//f/9//3//f/9//3//f/9//3//f55zM0YaY55z/3/fe3ZOrzV9b997/3//f/9//3//f/9//3/de917/3/ee/9//3/fe/9//3+VUo0x33v/f/9//3//f/9//3//f/9//3//f/9//3//f/9/33++dyol33vfe/9//3//f/9//3//f/9//3//f/9//3//f/9//3//f/9//3//f/9//3//f/9//3//f/9//3//f/9//3//f/9//3//f/9//3//f/9//3//f/9//3//f/9//3//f/9//3//f/9//3//f/9//3//f/9//387Z9E5nnNca55z33+/d0wtM0rfe997/3/ed753/3/ee/9//3/+f/9/3nvee/9//3//f5xz/3/POdA533vfe997/3//f957/3//f/9/3nv/f713/3/fe/9//3+XVhJCv3vfe/9/vnf/f/9/vXf/f/9//3//f/9//3//f/9//3//f/9//3//f/9//3//f/9//3//f/9//3//f/9//3//f/9//3//f/9//3//f/9//3//f/9//3//f/9//3//f/9//3//f/9//3//f/9//3//f/9/XGvQNfpeGmP/f/9/v3vQPQklOmu9d/9//3//f993/3//f/9//n//f/9//3//f9173nv/f997O2tMLZdW/3/fe/9//3//f957/3//f/9//3//f91733//f997/38sJdla33v/f/9/vXf/f/9/3Xv+f/9//3//f/9//3//f/9//3//f/9//3//f/9//3//f/9//3//f/9//3//f/9//3//f/9//3//f/9//3//f/9//3//f/9//3//f/9//3//f/9//3//f/9//3//f/9//3//fxpfVUrfe/9//3/ff/9/33tsMY0xnXf/e/9/33u+d/9//3//f7x33Xvee957/3//f957/3/fe/9/VEqvNZ93v3v/f/9//3//f917/3//f/5//3+9d/9//3++d/9/l1JNLXxv33v/f/9/vnf/f957/3//f/9//3//f/9//3//f/9//3//f/9//3//f/9//3//f/9//3//f/9//3//f/9//3//f/9//3//f/9//3//f/9//3//f/9//3//f/9//3//f/9//3//f/9//3//f/9//38aY9A5/3/fe/9/vne/e/9/nXeNMc85nXPfe/9//3/fe/9//3//f/9//3//f997/3//f51z/3+/d99/8T12Ut9//3//f/9//3//f/9//3/ee/5/3nv/f997/398b/9/jzV0Tp1z/3//f/9/vXf/f/9//3//f/9//3//f/9//3//f/9//3//f/9//3//f/9//3//f/9//3//f/9//3//f/9//3//f/9//3//f/9//3//f/9//3//f/9//3//f/9//3//f/9//3//f/9//3//f/9/nnOvNd9733v/f/9//3//f/9/e28qJTJG33u+d/9//3//f997/38ZYxlj/3++e/9//3/ff/9//3/fextnbjGec/9/33/ff/9//3//f/5//3//f/9//3/ff/9/33+ed55zjjX5Xv9/nXP/f/9/3nv/f/9//3//f/9//3//f/9//3//f/9//3//f/9//3//f/9//3//f/9//3//f/9//3//f/9//3//f/9//3//f/9//3//f/9//3//f/9//3//f/9//3//f/9//3//f/9//3//f55zzzXfd/9/33vfe/9//3/ff/9/GWMJIXxvnnP/f/9//3/fe9978D3QPb57/3//f/9//3//f/9/v3vffxJC8T3ff/9//3/ff/9//n/+f/9//3/+f/9/3n//f/9/nXf/f/lerjV9c99//3//f/9//3//f/9//3//f/9//3//f/9//3//f/9//3//f/9//3//f/9//3//f/9//3//f/9//3//f/9//3//f/9//3//f/9//3//f/9//3//f/9//3//f/9//3//f/9//3//f/9//3/fe3RKtlL/f/9//3//f/9//3++e797M0bQOf9/33ffe/9//3//f7ZW8D06Z99//3/ff997/3//f/9//38aZ2wt2F7ff/9/33//f/9/3Xv/f/5//n//f9573nvfe/9/nnf/f885M0bfe997/3//f/9//3//f/9//3//f/9//3//f/9//3//f/9//3//f/9//3//f/9//3//f/9//3//f/9//3//f/9//3//f/9//3//f/9//3//f/9//3//f/9//3//f/9//3//f/9//3//f/9//3v4WvE9/3//f753/3//f99733//f753KyUzRt97/3//f997/39ba/FB8UF9c/9//3//f/9/33v/f/9/33uVUtA9XG//f753/3//f99//3//f/9//3/ef/9//3++e/9/v3t9b0wptlbff997/3//f/9//3//f/9//3//f/9//3//f/9//3//f/9//3//f/9//3//f/9//3//f/9//3//f/9//3//f/9//3//f/9//3//f/9//3//f/9//3//f/9//3//f/9//3//f/9//3//f/9/O2evNb5znXP/f753/3//f997/3//fztnLCX5Xr93/39cb/9/33tUStA9lVbfe/9/33//f/9//3+9d/9/fG+NMTNK/3/ff99//3/ee/9//3//f/9//3//f/9//3//f/9/nnf4Xq41O2f/f51z/3/fe/9//3//f/9//3/fe997/3//f/9//3//f/9//3//f/9//3//f/9//3//f/9//3//f/9//3//f/9//3//f/9//3//f/9//3//f/9//3//f/9//3//f/9//3//f/9//3/ed/97jTH4Xt97/3//f513/3/ff997/3//f9A1pxAaY793/3/fe793O2cyRo41nXP/f753/3/ee/9//3/ee9572F4rJRtn/3//f997/3/ee/9//3//f/9//3//f/9//3//f753/3/wPXROfW//f/9//3//f/9//3//f/9//3//f/9//3//f/9//3//f/9//3//f/9//3//f/9//3//f/9//3//f/9//3//f/9//3//f/9//3//f/9//3//f/9//3//f/9//3//f/9//3//f/9//3v/e/he8D2dc5xz33v/f753/3//f75333u/d24tjzG/d793/3/fd997t1avNfha/3//e/9//3vfe/9/3nv/f31zdk5USv9/v3v/f797/3/fe99/3nv/f/5//3//f/9/33v/f753nnNsLVxv33v/f/9//3//f/9/33v/f/9//3//f/9//3//f/9//3//f/9//3//f/9//3//f/9//3//f/9//3//f/9//3//f/9//3//f/9//3//f/9//3//f/9//3//f/9//3//f/9//3//f997vnPedxA+zzn/f753nXf/f797/3/fe99733c8Zywlbimfb993/39+b35vNEYSPjtn/3//f/9/3necb/9//3v/f9peLCV+b793/3//f997/3//f/9//3//f/9//3//f/9//3++d/9/lVIyRp53/3//f997/3//f/9//3//f/9//3//f/9//3//f/9//3//f/9//3//f/9//3//f/9//3//f/9//3//f/9//3//f/9//3//f/9//3//f/9//3//f/9//3//f/9//3//f/9//3//e71z/3vee0opMUa+e99/33v/f793/3/fe35vv3f6WlZK6xx/b793n3Pfe3dO+152Sr9zv3Pfe/9//3v/f993fm//f1VKVkrfe/9/v3f/f997/3//f/9//n//f/5//3//f997/3/fe31vbC11Tt9//3/fe957/3//f/9//3//f/9//3//f/9//3//f/9//3//f/9//3//f/9//3//f/9//3//f/9//3//f/9//3//f/9//3//f/9//3//f/9//3//f/9//3//f/9//3//f/9//3//f71z/3v/f641jTGuNTJGdVJ0TpdWNEaXUndOd05wLdM1DR31PdtW21Z4SvQ98zn7Wt9733ffd75z33ffd/9/PGO5VrA1jzE8Z/9//3v/f/9//3//f/9//3//f/9//3/fe/9//3+ed7daTC23Wv9//3//f957/3//f/9//3//f/9//3//f/9//3//f/9//3//f/9//3//f/9//3//f/9//3//f/9//3//f/9//3//f/9//3//f/9//3//f/9//3//f/9//3//f/9//3//f/973nfee/9/Wmv/f997WmuWVjJGEkaXUhNCVUryOVZGkjGTLVEp9Tm7UvU5ek5xLZIxcClPKXdKPGP/e79zfmu5VvM5sTV3TrE12VaXUthWnm/fd/97/3//f/9//nv+e99733v/f/9//3/fezJGrzlcb/9//3/ee/9//3/de/9//3//f/9//3//f/9//3//f/9//3//f/9//3//f/9//3//f/9//3//f/9//3//f/9//3//f/9//3//f/9//3//f/9//3//f/9//3//f/9//3//f/9//3/fe/9//3/ee/9/33//f/9/vnf/f99733vfe997WEr1PbQ1P2Pfd59zOEY/Yx1f9Dm5UtI5bikSPhI+d06fc997fmvQNTRGnnN1To4xET7XVnxr33v/e/9//3//f/9//3/fe/9/33vfe885lla+d/9/3nv/f/9/3Xv/f/9//3//f/9//3//f/9//3//f/9//3//f/9//3//f/9//3//f/9//3//f/9//3//f/9//3//f/9//3//f/9//3//f/9//3//f/9//3//f/9//3//f/9//3//f/9//3//f/9//3//f/9//3//f/9//3/ff793kTVwLRZCX2e/c9xW9Tm/cxQ++1qfc7932Fo7Z997/3+/d75z+V6NLZ5zv3ffexpf0TkLIdA5GmPfe7533nvee/9//3++d/9/33s7Z00tnnOed/9//3//f913/3//f/9//3//f/9//3//f/9//3//f/9//3//f/9//3//f/9//3//f/9//3//f/9//3//f/9//3//f/9//3//f/9//3//f/9//3//f/9//3//f/9//3//f/9//3//f/9//3//f/9//3//f/9//3//f/9/33vfe59zkDE1QjZCn2+/c5EtPmM+Y5Axfmvfe99//3//f51z/3/ee/9/jDERQv9//3+/e59zXWuXUisldE74XnxvnHO9d753/3//f99/338TQlRKnnP/f/9/3nv/f/5//3//f/9//3//f/9//3//f/9//3//f/9//3//f/9//3//f/9//3//f/9//3//f/9//3//f/9//3//f/9//3//f/9//3//f/9//3//f/9//3//f/9//3//f/9//3//f/9//3//f/9//3//f/9//3//f/9/v3vffxRCVkq6UhU+v3MdX3ApHV93TtE1XW+/e997/3//f/9/vXO9cxhjrjUZY55zn3P/f997/3+/d/he7zlKKe897z1SSjpn/3/ff/9/33vxPVRKvne+d/9/3nv/f/97/3//f/9//3//f/9//3//f/9//3//f/9//3//f/9//3//f/9//3//f/9//3//f/9//3//f/9//3//f/9//3//f/9//3//f/9//3//f/9//3//f/9//3//f/9//3//f/9//3//f/9//3//f/9//3/ff/9//39daxRCd0oVPvxan2/8WhQ+n3MUQhNG33/ff/9//3+9d/9//3//f7ZWrjW/d997/39ca753/3//f/9//3+cc3tvlVKuNTJGXW9+c59zG2PpHBpn/39ba/9/33v/f/9//3//f/9//3//f/9//3//f/9//3//f/9//3//f/9//3//f/9//3//f/9//3//f/9//3//f/9//3//f/9//3//f/9//3//f/9//3//f/9//3//f/9//3//f/9//3//f/9//3//f/9//3//f/9/v3v/f99//381RtE1f2sVPt9333exMRxjPWcTQvpi33vff997/3/fe/9/vXedc641M0b/f31v/3//f713/3/+e/5//3+9d95733sSQisl2Fq/e99/l1LRPZ5z/3//f/9//3//f/9//3//f/9//3//f/9//3//f/9//3//f/9//3//f/9//3//f/9//3//f/9//3//f/9//3//f/9//3//f/9//3//f/9//3//f/9//3//f/9//3//f/9//3//f/9//3//f/9//3//f/9//3//f/9/33vfe/97n2+YUvteVkb7Wt93HGNvLV5rPGePNZ5z/3//f/9/vXf/f/9//3/XWkspXGv/f/9/3nvee/9/3Xv+e/9//3++d997/387a681VEr/f55zLCmXVt9/nnP/f/9//3//f/9//3//f/9//3//f/9//3//f/9//3//f/9//3//f/9//3//f/9//3//f/9//3//f/9//3//f/9//3//f/9//3//f/9//3//f/9//3//f/9//3//f/9//3//f/9//3//f/9//3//f/9//3/ee753/3//f/97v3MTPj1jkC09Y/9/2VYUQtpeuVqXVhtjGmP5Xt9733v/f55z33t0ThJCv3f/f/97/3+8d/5//3+9d957/3/ff/9/33t9c/E9jzHfe593bi36Xv9//3//e/9//3//f/9//3//f/9//3//f/9//3//f/9//3//f/9//3//f/9//3//f/9//3//f/9//3//f/9//3//f/9//3//f/9//3//f/9//3//f/9//3//f/9//3//f/9//3//f/9//3//f/9//3//f/9//3//f/9//3+/d/9/v3P6WhxjsDGfc/9/XmvROfI9sDWwNfJB0DmOMdA5llL/f793O2dNLX1v/3//f5xz/3/+f/9//n//f/9//3//f/9//3+/d1RKjzX6Xvpi6yAcZ793/3//f/9//3//f/9//3//f/9//3//f/9//3//f/9//3//f/9//3//f/9//3//f/9//3//f/9//3//f/9//3//f/9//3//f/9//3//f/9//3//f/9//3//f/9//3//f/9//3//f/9//3//f/9//3//f/9//3/ed/97/3//f7932VZ+bxM+uVb/f59zfnMTRm4tVk7/f11rv3eWUsgYdU7fe793dlI0Rr97v3f/f713/3//f/9//3//f/9//3//f/9//3+ecxNC0Tm/e7E5FEbfe/9//nf+e/57/3/+f/5//3/+f/9//3//f/9//3//f/9//3//f/9//3//f/9//3//f/9//3//f/9//3//f/9//3//f/9//3//f/9//3//f/9//3//f/9//3//f/9//3//f/9//3//f/9//3//f/9//3//f/9//3//f/9//3//fztnXGe/c24tG2P/f99/33v/fz1rn3Pff/9//39ca1RK0T36Xp93qRg8Z/9/nnP/f/9//3//f/9//3//f/9//3//f/9/XGv/f7A5G2N/b7E1PGvfd/9/3Xf/f3pv/n//f917/3//f/9//3//f/9//3//f/9//3//f/9//3//f/9//3//f/9//3//f/9//3//f/9//3//f/9//3//f/9//3//f/9//3//f/9//3//f/9//3//f/9//3//f/9//3//f/9//n//f/57/3//f/9//3/fdxpjv3dUSrhannP/f55z33ufc59z/3+/d793/388ZztnTi37XpdSDCWfc/9/v3f/f/9//3//f/9//3//f/9//3/fe/9/fXP/f7A1l1J+b7A1vnO9b/9/nHO9d/9/3Xv/f/5//3//f/9//3//f/9//3//f/9//3//f/9//3//f/9//3//f/9//3//f/9//3//f/9//3//f/9//3//f/9//3//f/9//3//f/9//3//f/9//3//f/9//3//f/9//3//f/9//nv/f/9//3//f/9//39cazJGfXPQOX1v/3//f997/3+/d99/33vfe/9//3/ff39zjzFvMdI9dk6/e997/3//f/9//3//f/9//3//f/9//3//f/9/fW9+b00pn3PzQXVO/3u+d/9//3/ee/9//3//f/9//3//f/9//3//f/9//3//f/9//3//f/9//3//f/9//3//f/9//3//f/9//3//f/9//3//f/9//3//f/9//3//f/9//3//f/9//3//f/9//3//f/9//3//f/9//3//f/57/nv/f/9//3//f/9//399b3VOMkYSQv9/nnP/f/9/33u+d/9//3/fe/9/33u/e15v8z01RuocXGv/f997/3//f/9//3//f/9//3//f957/3/fe997v3d9b9E5PGePLTtj33v/f7533nv/f/5//3//f/9//3//f/9//3//f/9//3//f/9//3//f/9//3//f/9//3//f/9//3//f/9//3//f/9//3//f/9//3//f/9//3//f/9//3//f/9//3//f/9//3//f/9//3//f/9//3/+e/9//3//f/9//3//f99733sZY40xjTF8b/9//3//f713/3/+f713/nv/f/9//3//f35z0TnROXZSnXPfe/9//3//f/9//3//f/9//3//f713/3//f797/3/6XlVKd05uLb9zv3f/f/9/3n//f/9//3//f/9//3//f/9//3//f/9//3//f/9//3//f/9//3//f/9//3//f/9//3//f/9//3//f/9//3//f/9//3//f/9//3//f/9//3//f/9//3//f/9//3//f/9//3//f/9//nv/f/9/3nv/f/9//3//f/9/33uVUmwtnXP/f/9//3/9e/5//Xvce/9/vXe9d/9/33v/f35zsDUrJTpn/3//f/9//3//f/9//3/+f/9//n/ee/9/vnf/f997fm80SnZKNEKPMf9/33v/f/9//3//f/9//3//f/9//3//f/9//3//f/9//3//f/9//3//f/9//3//f/9//3//f/9//3//f/9//3//f/9//3//f/9//3//f/9//3//f/9//3//f/9//3//f/9//3//f/9//3//f917/3/+f957/3//f/9//3/fe997/3/fe/9//3/ee/9//X/+f/1//X/cd/5//3//f/9/v3f/f9970DltLZ1z/3//f/9//3//f/9//3/+f/9//n//f957/3//f/9/PGewMfpejzE8Z997/3//f/9//3//f/9//3//f/9//3//f/9//3//f/9//3//f/9//3//f/9//3//f/9//3//f/9//3//f/9//3//f/9//3//f/9//3//f/9//3//f/9//3//f/9//3//f/9//3//f/9//3//f/9//3//f/9//3//f/9//3//f/9//3//f/9//3//f/9//3//f/5//3/+f/9//3//f/9/33v/f55zCiE0Sp9333vff/9/3nv/e/9//Xv+f/9//n//f/9//3//f/9/dU4URnZS0Dmec/9/vnf/f/9//3//f/9//n//f/5//3//f/9//3//f/9//3//f/9//3//f/9//3//f/9//3//f/9//3//f/9//3//f/9//3//f/9//3//f/9//3//f/9//3//f/9//3//f/9//3//f/9//3//f/9//3//f/9//3//f/9//3//f/9//3//f/9//3//f/9//3//f/9//3/+f/9/3Xv/f/9//3/fe7dW0DlVSv9/33v/f/9/33v/f917/3/+f/9//3//f/9//3//f/9/8j3RPRNCGmOec/9//3v/f/9//3//f/9//3//f/9//3//f/9//3//f/9//3//f/9//3//f/9//3//f/9//3//f/9//3//f/9//3//f/9//3//f/9//3//f/9//3//f/9//3//f/9//3//f/9//3//f/9//3//f/9//3//f/9//3//f/9//3//f/9//3//f/9//3//f/9//3//f/5//3//f917/3//f/9/33v/fzNGTS2XUt9/v3f/f/9/3nv/f/5//3/+f/9//3//f/9//3+/e99/sDk0RhJCnnP/f/97/3//f/9//3//f/9//n//f/9//3//f/9//3//f/9//3//f/9//3//f/9//3//f/9//3//f/9//3//f/9//3//f/9//3//f/9//3//f/9//3//f/9//3//f/9//3//f/9//3//f/9//3//f/9//3//f/9//3//f/9//3//f/9//3//f/9//3//f/9//3//f/9//3//f/9/3nv/f753/39caxNCbi36Xt97/3//f/9//3//f/5//3//f/9//3//f/9/33//f35zji36XlRKvnf/f/9//3//f/9//3//f/9//n//f/9//3//f/9//3//f/9//3//f/9//3//f/9//3//f/9//3//f/9//3//f/9//3//f/9//3//f/9//3//f/9//3//f/9//3//f/9//3//f/9//3//f/9//3//f/9//3//f/9//3//f/9//3//f/9//3//f/9//3//f/9//n//f/5//3/ee957/3/fe997/38aY1VKLCm/d99733v/f957/3//f/9//3//f/9//3//f/9/n3Pfe9lajjHYVtdW/3v/e/9//3v/f/9//3//f/9//3//f/9//3//f/9//3//f/9//3//f/9//3//f/9//3//f/9//3//f/9//3//f/9//3//f/9//3//f/9//3//f/9//3//f/9//3//f/9//3//f/9//3//f/9//3//f/9//3//f/9//3//f/9//3//f/9//3//f/9//3//f/9//3//f/5//3//f957/3//f793v3fZXk0pEkL/f997/3/ee/9//3//f/9//3//f/9//3//f997/3+/c9A18TkaX31r/3v/f/9//3v/f/9//3//f/9//3//f/9//3//f/9//3//f/9//3//f/9//3//f/9//3//f/9//3//f/9//3//f/9//3//f/9//3//f/9//3//f/9//3//f/9//3//f/9//3//f/9//3//f/9//3//f/9//3//f/9//3//f/9//3//f/9//3//f/9//3//f/9//3/+f/5//3+9d/9//3++d997G2c0RispW2v/f/9//3//f/9//3//f/9//3//f/9//3//f793/3+ebyshdUpbZ75z/3v/f/9//3v/f/9//3//f/9//3//f/9//3//f/9//3//f/9//3//f/9//3//f/9//3//f/9//3//f/9//3//f/9//3//f/9//3//f/9//3//f/9//3//f/9//3//f/9//3//f/9//3//f/9//3//f/9//3//f/9//3//f/9//3//f/9//3//f/9//3//f/9//3/+f/9//3+9d/9//3//f99/dU4SQnVO33v/f/9//3//f/9//3//f/9//3//f/9//3//f75z/391Ss81U0a+b993/3//e/97/3v/f/9//3//f/9//3//f/9//3//f/9//3//f/9//3//f/9//3//f/9//3//f/9//3//f/9//3//f/9//3//f/9//3//f/9//3//f/9//3//f/9//3//f/9//3//f/9//3//f/9//3//f/9//3//f/9//3//f/9//3//f/9//3//f/9//3//f/9//3//f/9//3//f/9//3+/d997+V5MKb53/3//f/9//3//f/9//3//f/9//3//f/97/3v/f993/3sZW44tU0L/f75z/3/ed/9//3v/f/9//3//f/9//3//f/9//3//f/9//3//f/9//3//f/9//3//f/9//3//f/9//3//f/9//3//f/9//3//f/9//3//f/9//3//f/9//3//f/9//3//f/9//3//f/9//3//f/9//3//f/9//3//f/9//3//f/9//3//f/9//3//f/9//3//f/9//3//f/9//3//f/9/v3f/f3xv0D0ZZ713/3//f/9//3//f/9//3//f/9//3//e/9//3//e/97fWtURiodOmP/f51v/3v/f953/3//f/9//3//f/9//3//f/9//3//f/9//3//f/9//3//f/9//3//f/9//3//f/9//3//f/9//3//f/9//3//f/9//3//f/9//3//f/9//3//f/9//3//f/9//3//f/9//3//f/9//3//f/9//3//f/9//3//f/9//3//f/9//3//f/9//3//f/9//3//f/9//3//f/9//3//fxlnnXffe/9//3//f/9//3//f/9//3//f/9//3v/f/9/33f/f993XGfPNWwpXGv/e/9//3//e/9//3//f/9//3//f/9//3//f/9//3//f/9//3//f/9//3//f/9//3//f/9//3//f/9//3//f/9//3//f/9//3//f/9//3//f/9//3//f/9//3//f/9//3//f/9//3//f/9//3//f/9//3//f/9//3//f/9//3//f/9//3//f/9//3//f/9//3//f/9//3//f/9//3/fe997/3//f/9//3//f/9//3//f/9//3//f/9//3//f/57/3//f/9//3//f/97dU6vNZ1v33v/f/9//3//f/9//3//f/9//3//f/9//3//f/9//3//f/9//3//f/9//3//f/9//3//f/9//3//f/9//3//f/9//3//f/9//3//f/9//3//f/9//3//f/9//3//f/9//3//f/9//3//f/9//3//f/9//3//f/9//3//f/9//3//f/9//3//f/9//3//f/9//3//f/9//3//f997/3/ff/9//3/ff/9//3//f/9//3//f/9//3//f/9//3/+f/5//3//f/9//3//f3xvTCkyRv97/3v/f/9//3//f/9//3//f/9//3//f/9//3//f/9//3//f/9//3//f/9//3//f/9//3//f/9//3//f/9//3//f/9//3//f/9//3//f/9//3//f/9//3//f/9//3//f/9//3//f/9//3//f/9//3//f/9//3//f/9//3//f/9//3//f/9//3//f/9//3//f/9//3//f/9//3/ff/9//3//f/9//3//f/9//3//f/9//3//f/9//3/+f/9//n//f/9//3//f/9//3vfe/9//3/fe/9//3+9d/9//3//f/9//3//f/9//3//f/9//3//f/9//3//f/9//3//f/9//3//f/9//3//f/9//3//f/9//3//f/9//3//f/9//3//f/9//3//f/9//3//f/9//3//f/9//3//f/9//3//f/9//3//f/9//3//f/9//3//f/9//3//f/9//3//f/9//3//f/9//3//f/9/3nv/f9573n/ef/9/3n//f/9//3//f/9//n//f/5//3/9f/9//n//f/9//3//e/9/33vfe51z/3//f/9//n//f/9//3//f/9//3//f/9//3//f/9//3//f/9//3//f/9//3//f/9//3//f/9//3//f/9//3//f/9//3//f/9//3//f/9//3//f/9//3//f/9//3//f/9//3//f/9//3//f/9//3//f/9//3//f/9//3//f/5//3//f/9//3//f/9//3//f/9//3//f/9//3//f/9//3//f/9//3//f/5//3//f/9//3//f/9//n//f/5//n/+f/9//n//f/9//3//f/9/vnf/f/9/vnv/f/9//n//f/9//3//f/9//3//f/9/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//////////2QAAAAbBC4AEQQuACAAEwRABDgESAQ4BD0EMAQHAAAABAAAAAYAAAAEAAAAAwAAAAYAAAAGAAAABgAAAAgAAAAGAAAABgAAAAY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//////////3QAAAATBDUEPQQ1BEAEMAQ7BEwEPQRLBDkEIAA0BDgEQAQ1BDoEQgQ+BEAEBgAAAAYAAAAGAAAABgAAAAYAAAAGAAAABgAAAAYAAAAGAAAACAAAAAYAAAADAAAABwAAAAYAAAAGAAAABgAAAAYAAAAGAAAABgAAAAYAAABLAAAAEAAAAAAAAAAFAAAAJQAAAAwAAAANAACACgAAABAAAAAAAAAAAAAAAA4AAAAUAAAAAAAAABAAAAAUAAAA</Object>
  <Object Id="idInvalidSigLnImg">AQAAAGwAAAAAAAAAAAAAAP8AAAB/AAAAAAAAAAAAAABDIwAApBEAACBFTUYAAAEAiF0AAKkAAAAGAAAAAAAAAAAAAAAAAAAAgAcAADgEAAClAgAAfQEAAAAAAAAAAAAAAAAAANVVCgBI0AU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+4AvP///63a54SmraHH0JnD0Haarb3l88jy/4KdqrHS33CElJK2xG2Moebp7QAAcJiwdJqykKjAgqGygqGykKjAZoykYIigiaK5bYudkKjAa4ibUHCA5ersmG4nAAAAGAAAAAMAAAAAAAAA////AgAAAAAlAAAADAAAAAMAAABMAAAAZAAAACIAAAAEAAAAsQAAABAAAAAiAAAABAAAAJAAAAANAAAAIQDwAAAAAAAAAAAAAACAPwAAAAAAAAAAAACAPwAAAAAAAAAAAAAAAAAAAAAAAAAAAAAAAAAAAAAAAAAAJQAAAAwAAAAAAACAKAAAAAwAAAADAAAAUgAAAHABAAADAAAA9f///wAAAAAAAAAAAAAAAJABAAAAAAABAAAAAHQAYQBoAG8AbQBhAAAAAAAAAAAAAAAAAAAAAAAAAAAAAAAAAAAAAAAAAAAAAAAAAAAAAAAAAAAAAAAAAAAAAAAAAAQDAAAAAAEAAAAAAAAAAAAAAP6xAAD+/wAAAAAAAFsLAADCA5wD8NBAAOtVSnXyAQEMAGAEAwAAAADqYHR2eHR0dvIBAQw7AAAAjNFAAALxe2UAAAAA8gEBDMwAAAAAYAQDEvF7Zf8iAOF/5ADAKQAAAAAAAADfAQAgAAAAIAAAigFI0UAAbNFAAPIBAQxTZWdvzAAAAAEAAAAAAAAAbNFAAHWffGXg0UAAzAAAAAEAAAAAAAAAhNFAAHWffGUAAEAAzAAAAFzTQAABAAAAAAAAAEDSQAAVn3xl+NFAAPIBAQwBAAAAAAAAAAIAAAC4iowAAAAAAAEAAAjyAQEMZHYACAAAAAAlAAAADAAAAAMAAAAYAAAADAAAAP8AAAISAAAADAAAAAEAAAAeAAAAGAAAACIAAAAEAAAAsgAAABEAAABUAAAA3AAAACMAAAAEAAAAsAAAABAAAAABAAAAqwoNQnIcDUIjAAAABAAAABgAAABMAAAAAAAAAAAAAAAAAAAA//////////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//////////wAAAAAWAAAAAAAAAEUAAAAhAPAAAAAAAAAAAAAAAIA/AAAAAAAAAAAAAIA/AAAAAAAAAAAAAAAAAAAAAAAAAAAAAAAAAAAAAAAAAAAlAAAADAAAAAAAAIAlAAAADAAAAAQAAABMAAAAZAAAAAAAAAAAAAAA//////////8AAAAAFgAAAAABAAAAAAAAIQDwAAAAAAAAAAAAAACAPwAAAAAAAAAAAACAPwAAAAAAAAAAAAAAAAAAAAAAAAAAAAAAAAAAAAAAAAAAJQAAAAwAAAAAAACAJQAAAAwAAAAEAAAATAAAAGQAAAAAAAAAAAAAAP//////////AAEAABYAAAAAAAAARQAAACEA8AAAAAAAAAAAAAAAgD8AAAAAAAAAAAAAgD8AAAAAAAAAAAAAAAAAAAAAAAAAAAAAAAAAAAAAAAAAACUAAAAMAAAAAAAAgCUAAAAMAAAABAAAAEwAAABkAAAAAAAAAFsAAAD/AAAAXAAAAAAAAABbAAAAAAEAAAIAAAAhAPAAAAAAAAAAAAAAAIA/AAAAAAAAAAAAAIA/AAAAAAAAAAAAAAAAAAAAAAAAAAAAAAAAAAAAAAAAAAAlAAAADAAAAAAAAIAoAAAADAAAAAQAAAAnAAAAGAAAAAQAAAAAAAAA////AgAAAAAlAAAADAAAAAQAAABMAAAAZAAAAAAAAAAWAAAA/wAAAFoAAAAAAAAAFgAAAAABAABFAAAAIQDwAAAAAAAAAAAAAACAPwAAAAAAAAAAAACAPwAAAAAAAAAAAAAAAAAAAAAAAAAAAAAAAAAAAAAAAAAAJQAAAAwAAAAAAACAKAAAAAwAAAAEAAAAJwAAABgAAAAEAAAAAAAAAP///wIAAAAAJQAAAAwAAAAEAAAATAAAAGQAAAAJAAAANwAAAB8AAABaAAAACQAAADcAAAAXAAAAJAAAACEA8AAAAAAAAAAAAAAAgD8AAAAAAAAAAAAAgD8AAAAAAAAAAAAAAAAAAAAAAAAAAAAAAAAAAAAAAAAAACUAAAAMAAAAAAAAgCgAAAAMAAAABAAAAFIAAABwAQAABAAAAOD///8AAAAAAAAAAAAAAACQAQAAAAAAAQAAAABhAHIAaQBhAGwAAAAAAAAAAAAAAAAAAAAAAAAAAAAAAAAAAAAAAAAAAAAAAAAAAAAAAAAAAAAAAAAAAAAAAAAAAABhBQBAGAUAAAAAUlxeBQAAAAAAAAAAUwBpAGcAbgBhAHQAdQByAGUATABpAG4AZQAAAOTzh2WI84dlYPVeBfCBiGUAAAQAvFlAAA8KkGXwtQUDHhN+ZSwKkGV/uwMJWFpAAAEABAAAAAQA+W9hZtCyAgUAAAQAuFlAAL7ljGUAANsEAKfbBFhaQABYWkAAAQAEAAAABAAoWkAAAAAAAP/////sWUAAKFpAAO7ljGUAqtsEHhN+ZfjljGXruAMJAABAAPC1BQNAu2IFAAAAADAAAAA8WkAAAAAAAM9tYWYAAAAAgAQoAAAAAAAg914FIFpAAD1tYWb0u2IF21pAAGR2AAgAAAAAJQAAAAwAAAAEAAAAGAAAAAwAAAAAAAACEgAAAAwAAAABAAAAFgAAAAwAAAAIAAAAVAAAAFQAAAAKAAAANwAAAB4AAABaAAAAAQAAAKsKDUJyHA1CCgAAAFsAAAABAAAATAAAAAQAAAAJAAAANwAAACAAAABbAAAAUAAAAFgAWQAVAAAAFgAAAAwAAAAAAAAAJQAAAAwAAAANAACAJwAAABgAAAAFAAAAAAAAAP///wIAAAAAJQAAAAwAAAAFAAAATAAAAGQAAAApAAAAGQAAAPYAAABaAAAAKQAAABkAAADOAAAAQg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IQAAAAgAAABiAAAADAAAAAE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jz0+PwAAAAAAAAAAYDY8PwAAJEIAANBBJAAAACQAAACPPT4/AAAAAAAAAABgNjw/AAAkQgAA0EEEAAAAcwAAAAwAAAAAAAAADQAAABAAAAApAAAAGgAAAFIAAABwAQAABQAAABAAAAAHAAAAAAAAAAAAAAC8AgAAAAAAzAcCAiJTAHkAcwB0AGUAbQAAAAAAAAAAAAAAAAAAAAAAAAAAAAAAAAAAAAAAAAAAAAAAAAAAAAAAAAAAAAAAAAAAAAAAAAAAAAAAAAAAAAAAAAAAAAAAAAAAAAAAsMvpBwAAAAAYFSGPIgCKAQAAAAAAAAAAAAAAAAAAAAAAAAAAAAAAAAAAAAAAAAAAAAAAAAAAAAAAAAAAAAAAAAAAAAAAAAAAAAAAAAAAAAAAAAAAAAAAAAAAAAAAAAAAAAAAAAAAAAAAAAAAAAAAAAAAAAAAAAAAAAAAAAAAAAAAAAAAAAAAAAAAAAAAAAAAAAAAAAAAAAAAAAAAAAAAAAAAAAAAAAAAAAAAAAAAAAAAAAAAAAAAAAAAAAAAAAAAAAAAAAAAAAAAAAAANvbBdwAAAAD5E8R3QqFAAAAAAAA8oUAADSBL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vXf/f/9//3//f/9//3//f/9//3//f/9//3//f/9//3//f/9//3//f/9//3//f/9//3//f/9//3//f/9//3//f/9//3//f/9//3//f/9/3nv/f957/3//f/9//3//f/9//3//f/9//3//f/9//3//f/9//3//f/9//3//f/9//3//f/9//3//f/9//3//f/9//3//f/9//3//f/9//3//f/9//3//f/9//3//f/9//3//f/9//3//f/9//3//f/9//3//f/9//3//f/9/vXf/f/9/vXf/f957/3/ee/9//3//f/9//3//f/9//3//f/9//3//f/9//3//f/9//3//f/9//3//f/9//3//f/9//3//f/9//3//f/9//3//f/9/nHP/f957nHP/f713/3//f/9//3//f/9//3//f/9//3//f/9//3//f/9//3//f/9//3//f/9//3//f/9//3//f/9//3//f/9//3//f/9//3//f/9//3//f/9//3//f/9//3//f/9//3//f/9//3//f/9//3//f/9//3//f/9//385Z/9/vXf/f713/3//f/9//3//f/9//3//f/9//3//f/9//3//f/9//3//f/9//3//f/9//3//f/9//3//f/9//3//f/9//3//f/9/vXf/f9573nv/f/9//3//f/9//3//f/9//3//f/9//3//f/9//3//f/9//3//f/9//3//f/9//3//f/9//3//f/9//3//f/9//3//f/9//3//f/9//3//f/9//3//f/9//3//f/9//3//f/9//3//f/9//3//f/9//3//f/9//3//f/9/zjn3Xpxz3nv/f957/3//f/9//3//f/9//3//f/9//3//f/9//3//f/9//3//f/9//3//f/9//3//f/9//3//f/9//3//f/9//3//f/9/3nvee/9//3//f7133nv/f/9//3//f/9//3//f/9//3//f/9//3//f/9//3//f/9//3//f/9//3//f/9//3//f/9//3//f/9//3//f/9//3//f/9//3//f/9//3//f/9//3//f/9//3//f/9//3//f/9//3//f/9//3//f/9//3/eezlnKSUYY713/3//f/9//3//f/9//3//f/9//3//f/9//3//f/9//3//f/9//3//f/9//3//f/9//3//f/9//3//f/9//3//f/9//3+9d1prUkr/f/9/3nv/f/9//3//f/9//3//f/9//3//f/9//3//f/9//3//f/9//3//f/9//3//f/9//3//f/9//3//f/9//3//f/9//3//f/9//3//f/9//3//f/9//3//f/9//3//f/9//3//f/9//3//f/9//3//f/9//3//f/9//3//fxhjjDHee957/3//f/9//3//f/9//3//f/9//3//f/9//3//f/9//3//f/9//3//f/9//3//f/9//3//f/9//3//f/9//3//f/9//3/eexhjUkr/f9573nvee/9//3//f/9//3//f/9//3//f/9//3//f/9//3//f/9//3//f/9//3//f/9//3//f/9//3//f/9//3//f/9//3//f/9//3//f/9//3//f/9//3//f/9//3//f/9//3//f/9//3//f/9//3//f/9//3//f957vXf/f5RSrTX/f5xz/3//f/9//3//f/9//3//f/9//3//f/9//3//f/9//3//f/9//3//f/9//3//f/9//3//f/9//3//f/9//3//f713/3//f601GGP/f957/3//f/9//3//f/9//3//f/9//3//f/9//3//f/9//3//f/9//3//f/9//3//f/9//3//f/9//3//f/9//3//f/9//3//f/9//3//f/9//3//f/9//3//f/9//3//f/9//3//f/9//3//f/9//3//f/9//3+9d/9/3nv/fxBCtVb/f/9//3//f/9//3//f/9//3//f/9//3//f/9//3//f/9//3//f/9//3//f/9//3//f/9//3//f/9//3//f/9//3//f/9//397b4wxOWf/f/9//3//f/9//3//f/9//3//f/9//3//f/9//3//f/9//3//f/9//3//f/9//3//f/9//3//f/9//3//f/9//3//f/9//3//f/9//3//f/9//3//f/9//3//f/9//3//f/9//3//f/9//3//f/9//3//f/9//3/ee753/397b+89vXffe997/3//f5xz/3/fe/9//3//f55z+l52TpdSVk6/d997/3++d/9//3//f5xz/3//f/9//3//f/9//3//f/9/3nv/f/9//3+VUlNK3nv/f/9/33vee/9//3/+f957/3//f/9//3//f/9//3//f/9//3//f/9//3//f/9//3//f/9//3//f/9//3//f/9//3//f/9//3//f/9//3//f/9//3//f/9//3//f/9//3//f/9//3//f/9//3//f/9//3//f/9//3//f/9/3nvXWs89fG/fe997vnf/f753/3//f793PGtVStE5mFaYVlZKkDU7a1xr/398c997/3//f713/3//f/9//3//f/9//3//f/9/vXf/f753/38yRtda33vfe/9//3/ee/9//3/de/9//3//f/9//3//f/9//3//f/9//3//f/9//3//f/9//3//f/9//3//f/9//3//f/9//3//f/9//3//f/9//3//f/9//3//f/9//3//f/9//3//f/9//3//f/9//3//f/9//3//f997/3/ee/9/3nuuNVNK/3//f/9/33v/f753/3/5XnVOKyV2Tr93v3vfe35vjjHPOTpn/3/fe/9/vXf/f/9//3//f/9//3//f/9//3/ee/9/33v/f/9/117POf9/3nv/f/9//3//f/9/3Xv/f/9//3//f/9//3//f/9//3//f/9//3//f/9//3//f/9//3//f/9//3//f/9//3//f/9//3//f/9//3//f/9//3//f/9//3//f/9//3//f/9//3//f/9//3//f/9//3//f/9//3/ee713/3/ee/9/GWOuNd97/3/fe/9/nnP/f/lellKvNSMIl1bfe/9/33u/e1xv0D3wPZ1z33//f/9/33//f/9//3//f/9//3//f/9//n//f713/3+9d997EELXWv9/33vff/9//3//f/9/3nv/f/9//3//f/9//3//f/9//3//f/9//3//f/9//3//f/9//3//f/9//3//f/9//3//f/9//3//f/9//3//f/9//3//f/9//3//f/9//3//f/9//3//f/9//3//f/9//3//f/9//3/ee/9/3nu+d997VEp1Tr9333/fe/9/+F62VvlefG/4Xv9/v3f/f753/3/ff/9/8T2NMb9733vfe/9//3//f/9//3//f/9//3//f/9//3/ee957/3//f/heSyk6Z/9/vnf/f/9/3nv/f957/3//f/9//3//f/9//3//f/9//3//f/9//3//f/9//3//f/9//3//f/9//3//f/9//3//f/9//3//f/9//3//f/9//3//f/9//3//f/9//3//f/9//3//f/9//3//f/9//3+9d/9//3//f/9//3/fe51zjzVda/9/v3c7Z5ZSfG++d75333vee/9//3//e51z33v5Yv9/EkLPOd97nXP/f/9//3//f/9//3//f/9//3//f713/3//f/9/33v/f/A9Mkb/f/9/vnf/f/9//3//f/9//3//f/9//3//f/9//3//f/9//3//f/9//3//f/9//3//f/9//3//f/9//3//f/9//3//f/9//3//f/9//3//f/9//3//f/9//3//f/9//3//f/9//3//f/9//3//f/9/vXf/f/9/nXP/f/9//3+/d5dSVUq/d/9/jjH/f793/3//f/9//3/de7x3/n//f/9//398b7530D0zRr97nnffe/9//3//f/9//3//f/9//3/+f/9//3+9d957/3+dc/A9W2v/f99//3//f957/3//f/9//3//f/9//3//f/9//3//f/9//3//f/9//3//f/9//3//f/9//3//f/9//3//f/9//3//f/9//3//f/9//3//f/9//3//f/9//3//f/9//3//f/9//3//f/9//3//f/9//3//f/9//3//f/9//388Z48xn3O4Vhtjv3ffe/9//3/ee/9//n/+f/5/3Xe+d/9//3//f7dWCiUaZ997/3/ff/9//3//f/9//3//f/9//3/+f957/3//f997/3+2VjJG33//f713/3//f/9//3//f/9//3//f/9//3//f/9//3//f/9//3//f/9//3//f/9//3//f/9//3//f/9//3//f/9//3//f/9//3//f/9//3//f/9//3//f/9//3//f/9//3//f/9//3//f/9//3//f/9//3//f/9//3//f997/39VSvI9rzW/d59z/3//f/9//3//f/5//n/9f/5//3/fe/9/33uedztnjTFca/9/v3f/f/9//3//f957/3//f/9//3//f/9//3//f/9/fHPOOb13vnf/f/9//3//f/9//3//f/9//3//f/9//3//f/9//3//f/9//3//f/9//3//f/9//3//f/9//3//f/9//3//f/9//3//f/9//3//f/9//3//f/9//3//f/9//3//f/9//3//f/9//3//f/9//3//f/9//3//f/9//3//f793f3NuLZdSGmN+c/9//3//f/9//3//f/1//X/+f/9//3//f997/3//f1ROrzXfe51z/3//f/9//3//f/9//3//f/9//3//f/9//3//f/9/dE5SSv9//3/fe/9//3//f/9//3//f/9//3//f/9//3//f/9//3//f/9//3//f/9//3//f/9//3//f/9//3//f/9//3//f/9//3//f/9//3//f/9//3//f/9//3//f/9//3//f/9//3//f/9//3//f/9//3//f/9//3//f/9//3/fe9leVUryPV1rv3f/f997/3//f/9//n/+f/1//n/+f/9//3//f99//39cb681dVL/f753/3//f/9/3nv/f/9//3//f/9//3//f/9//3//f1trjTFba99733v/f/9//3//f/9//3//f/9//3//f/9//3//f/9//3//f/9//3//f/9//3//f/9//3//f/9//3//f/9//3//f/9//3//f/9//3//f/9//3//f/9//3//f/9//3//f/9//3//f/9//3//f/9//3//f/9//3//f/9/33tVSlVONEaXUv9/33v/f/9//3//f/9//n/+f/5//3//f/9//3/ff797/38ZY685+WLfe/9//3//f957/3//f/9//3//f/9//3//f/9//3++d7ZWrjWdc/9/33v/f/9//3//f/9//3//f/9//3//f/9//3//f/9//3//f/9//3//f/9//3//f/9//3//f/9//3//f/9//3//f/9//3//f/9//3//f/9//3//f/9//3//f/9//3//f/9//3//f/9//3//f/9//3//f/9//3+/d793NEZ2Uhtj8j2XUv9//3//f/9//3/+f/9//n/+f/5/3Xv+f/9//3//f/9/33tUTukgnnPfe957/3//f/9//n//f/9//3//f/9//3//f/9//3++d40xlVL/f957/3//f/9//3//f/9//3//f/9//3//f/9//3//f/9//3//f/9//3//f/9//3//f/9//3//f/9//3//f/9//3//f/9//3//f/9//3//f/9//3//f/9//3//f/9//3//f/9//3//f/9//3//f/9//3//f/9//3+4WjRGv3efd/pejzF+b/9//3//f/9//3//f/9//X//f/5//3/ee/9//3/fe/9/nXPQPTJK33v/f/9//3//f/9//n//f/9//3//f/9//3//f/9/33sZY/A9GWP/f/9//3//f/9//3//f/9//3//f/9//3//f/9//3//f/9//3//f/9//3//f/9//3//f/9//3//f/9//3//f/9//3//f/9//3//f/9//3//f/9//3//f/9//3//f/9//3//f/9//3//f/9//3//f/9//3//f/9/0DmXVv9//3+/dxNCVU6/d/9//3//f/57/3/+f/5//n/+f/9//3+9d/9/33v/f997/39sLRhj/3/+f917/3/+f/5//3//f/9//3//f/9//3//f753/390TvBB/3//f/9//3//f/9//3//f/9//3//f/9//3//f/9//3//f/9//3//f/9//3//f/9//3//f/9//3//f/9//3//f/9//3//f/9//3//f/9//3//f/9//3//f/9//3//f/9//3//f/9//3//f/9//3//f/9//3+eczNGGmOec/9/33t2Tq81fW/fe/9//3//f/9//3//f/9/3Xvde/9/3nv/f/9/33v/f/9/lVKNMd97/3//f/9//3//f/9//3//f/9//3//f/9//3//f99/vncqJd9733v/f/9//3//f/9//3//f/9//3//f/9//3//f/9//3//f/9//3//f/9//3//f/9//3//f/9//3//f/9//3//f/9//3//f/9//3//f/9//3//f/9//3//f/9//3//f/9//3//f/9//3//f/9//3//f/9/O2fROZ5zXGuec99/v3dMLTNK33vfe/9/3ne+d/9/3nv/f/9//n//f9573nv/f/9//3+cc/9/zznQOd9733vfe/9//3/ee/9//3//f957/3+9d/9/33v/f/9/l1YSQr9733v/f753/3//f713/3//f/9//3//f/9//3//f/9//3//f/9//3//f/9//3//f/9//3//f/9//3//f/9//3//f/9//3//f/9//3//f/9//3//f/9//3//f/9//3//f/9//3//f/9//3//f/9//3//f1xr0DX6Xhpj/3//f7970D0JJTprvXf/f/9//3/fd/9//3//f/5//3//f/9//3/de957/3/feztrTC2XVv9/33v/f/9//3/ee/9//3//f/9//3/de99//3/fe/9/LCXZWt97/3//f713/3//f917/n//f/9//3//f/9//3//f/9//3//f/9//3//f/9//3//f/9//3//f/9//3//f/9//3//f/9//3//f/9//3//f/9//3//f/9//3//f/9//3//f/9//3//f/9//3//f/9//38aX1VK33v/f/9/33//f997bDGNMZ13/3v/f997vnf/f/9//3+8d9173nvee/9//3/ee/9/33v/f1RKrzWfd797/3//f/9//3/de/9//3/+f/9/vXf/f/9/vnf/f5dSTS18b997/3//f753/3/ee/9//3//f/9//3//f/9//3//f/9//3//f/9//3//f/9//3//f/9//3//f/9//3//f/9//3//f/9//3//f/9//3//f/9//3//f/9//3//f/9//3//f/9//3//f/9//3//f/9/GmPQOf9/33v/f753v3v/f513jTHPOZ1z33v/f/9/33v/f/9//3//f/9//3/fe/9//3+dc/9/v3fff/E9dlLff/9//3//f/9//3//f/9/3nv+f957/3/fe/9/fG//f481dE6dc/9//3//f713/3//f/9//3//f/9//3//f/9//3//f/9//3//f/9//3//f/9//3//f/9//3//f/9//3//f/9//3//f/9//3//f/9//3//f/9//3//f/9//3//f/9//3//f/9//3//f/9//3//f55zrzXfe997/3//f/9//3//f3tvKiUyRt97vnf/f/9//3/fe/9/GWMZY/9/vnv/f/9/33//f/9/33sbZ24xnnP/f99/33//f/9//3/+f/9//3//f/9/33//f99/nneec441+V7/f51z/3//f957/3//f/9//3//f/9//3//f/9//3//f/9//3//f/9//3//f/9//3//f/9//3//f/9//3//f/9//3//f/9//3//f/9//3//f/9//3//f/9//3//f/9//3//f/9//3//f/9//3+ec88133f/f99733v/f/9/33//fxljCSF8b55z/3//f/9/33vfe/A90D2+e/9//3//f/9//3//f797338SQvE933//f/9/33//f/5//n//f/9//n//f95//3//f513/3/5Xq41fXPff/9//3//f/9//3//f/9//3//f/9//3//f/9//3//f/9//3//f/9//3//f/9//3//f/9//3//f/9//3//f/9//3//f/9//3//f/9//3//f/9//3//f/9//3//f/9//3//f/9//3//f/9/33t0SrZS/3//f/9//3//f/9/vnu/ezNG0Dn/f99333v/f/9//3+2VvA9Omfff/9/33/fe/9//3//f/9/GmdsLdhe33//f99//3//f917/3/+f/5//3/ee95733v/f553/3/POTNG33vfe/9//3//f/9//3//f/9//3//f/9//3//f/9//3//f/9//3//f/9//3//f/9//3//f/9//3//f/9//3//f/9//3//f/9//3//f/9//3//f/9//3//f/9//3//f/9//3//f/9//3//f/97+FrxPf9//3++d/9//3/fe99//3++dyslM0bfe/9//3/fe/9/W2vxQfFBfXP/f/9//3//f997/3//f997lVLQPVxv/3++d/9//3/ff/9//3//f/9/3n//f/9/vnv/f797fW9MKbZW33/fe/9//3//f/9//3//f/9//3//f/9//3//f/9//3//f/9//3//f/9//3//f/9//3//f/9//3//f/9//3//f/9//3//f/9//3//f/9//3//f/9//3//f/9//3//f/9//3//f/9//3//fztnrzW+c51z/3++d/9//3/fe/9//387Zywl+V6/d/9/XG//f997VErQPZVW33v/f99//3//f/9/vXf/f3xvjTEzSv9/33/ff/9/3nv/f/9//3//f/9//3//f/9//3//f553+F6uNTtn/3+dc/9/33v/f/9//3//f/9/33vfe/9//3//f/9//3//f/9//3//f/9//3//f/9//3//f/9//3//f/9//3//f/9//3//f/9//3//f/9//3//f/9//3//f/9//3//f/9//3//f/9/3nf/e40x+F7fe/9//3+dd/9/33/fe/9//3/QNacQGmO/d/9/33u/dztnMkaONZ1z/3++d/9/3nv/f/9/3nvee9heKyUbZ/9//3/fe/9/3nv/f/9//3//f/9//3//f/9//3++d/9/8D10Tn1v/3//f/9//3//f/9//3//f/9//3//f/9//3//f/9//3//f/9//3//f/9//3//f/9//3//f/9//3//f/9//3//f/9//3//f/9//3//f/9//3//f/9//3//f/9//3//f/9//3//f/97/3v4XvA9nXOcc997/3++d/9//3++d997v3duLY8xv3e/d/9/33ffe7dWrzX4Wv9//3v/f/9733v/f957/399c3ZOVEr/f797/3+/e/9/33vff957/3/+f/9//3//f997/3++d55zbC1cb997/3//f/9//3//f997/3//f/9//3//f/9//3//f/9//3//f/9//3//f/9//3//f/9//3//f/9//3//f/9//3//f/9//3//f/9//3//f/9//3//f/9//3//f/9//3//f/9//3/fe75z3ncQPs85/3++d513/3+/e/9/33vfe993PGcsJW4pn2/fd/9/fm9+bzRGEj47Z/9//3//f953nG//f/97/3/aXiwlfm+/d/9//3/fe/9//3//f/9//3//f/9//3//f/9/vnf/f5VSMkaed/9//3/fe/9//3//f/9//3//f/9//3//f/9//3//f/9//3//f/9//3//f/9//3//f/9//3//f/9//3//f/9//3//f/9//3//f/9//3//f/9//3//f/9//3//f/9//3//f/9//3u9c/973ntKKTFGvnvff997/3+/d/9/33t+b793+lpWSuscf2+/d59z33t3Tvtedkq/c79z33v/f/97/3/fd35v/39VSlZK33v/f793/3/fe/9//3//f/5//3/+f/9//3/fe/9/33t9b2wtdU7ff/9/33vee/9//3//f/9//3//f/9//3//f/9//3//f/9//3//f/9//3//f/9//3//f/9//3//f/9//3//f/9//3//f/9//3//f/9//3//f/9//3//f/9//3//f/9//3//f/9//3+9c/97/3+uNY0xrjUyRnVSdE6XVjRGl1J3TndOcC3TNQ0d9T3bVttWeEr0PfM5+1rfe99333e+c99333f/fzxjuVawNY8xPGf/f/97/3//f/9//3//f/9//3//f/9/33v/f/9/nne3Wkwtt1r/f/9//3/ee/9//3//f/9//3//f/9//3//f/9//3//f/9//3//f/9//3//f/9//3//f/9//3//f/9//3//f/9//3//f/9//3//f/9//3//f/9//3//f/9//3//f/9//3//e9533nv/f1pr/3/fe1prllYyRhJGl1ITQlVK8jlWRpIxky1RKfU5u1L1OXpOcS2SMXApTyl3Sjxj/3u/c35ruVbzObE1d06xNdlWl1LYVp5v33f/e/9//3//f/57/nvfe997/3//f/9/33syRq85XG//f/9/3nv/f/9/3Xv/f/9//3//f/9//3//f/9//3//f/9//3//f/9//3//f/9//3//f/9//3//f/9//3//f/9//3//f/9//3//f/9//3//f/9//3//f/9//3//f/9//3//f/9/33v/f/9/3nv/f99//3//f753/3/fe99733vfe1hK9T20NT9j33efczhGP2MdX/Q5uVLSOW4pEj4SPndOn3Pfe35r0DU0Rp5zdU6OMRE+11Z8a997/3v/f/9//3//f/9/33v/f99733vPOZZWvnf/f957/3//f917/3//f/9//3//f/9//3//f/9//3//f/9//3//f/9//3//f/9//3//f/9//3//f/9//3//f/9//3//f/9//3//f/9//3//f/9//3//f/9//3//f/9//3//f/9//3//f/9//3//f/9//3//f/9//3//f/9/33+/d5E1cC0WQl9nv3PcVvU5v3MUPvtan3O/d9haO2ffe/9/v3e+c/lejS2ec79333saX9E5CyHQORpj33u+d9573nv/f/9/vnf/f997O2dNLZ5znnf/f/9//3/dd/9//3//f/9//3//f/9//3//f/9//3//f/9//3//f/9//3//f/9//3//f/9//3//f/9//3//f/9//3//f/9//3//f/9//3//f/9//3//f/9//3//f/9//3//f/9//3//f/9//3//f/9//3//f/9//3//f99733ufc5AxNUI2Qp9vv3ORLT5jPmOQMX5r33vff/9//3+dc/9/3nv/f4wxEUL/f/9/v3ufc11rl1IrJXRO+F58b5xzvXe+d/9//3/ff99/E0JUSp5z/3//f957/3/+f/9//3//f/9//3//f/9//3//f/9//3//f/9//3//f/9//3//f/9//3//f/9//3//f/9//3//f/9//3//f/9//3//f/9//3//f/9//3//f/9//3//f/9//3//f/9//3//f/9//3//f/9//3//f/9//3//f797338UQlZKulIVPr9zHV9wKR1fd07RNV1vv3vfe/9//3//f71zvXMYY641GWOec59z/3/fe/9/v3f4Xu85SinvPe89Uko6Z/9/33//f9978T1USr53vnf/f957/3//e/9//3//f/9//3//f/9//3//f/9//3//f/9//3//f/9//3//f/9//3//f/9//3//f/9//3//f/9//3//f/9//3//f/9//3//f/9//3//f/9//3//f/9//3//f/9//3//f/9//3//f/9//3//f/9/33//f/9/XWsUQndKFT78Wp9v/FoUPp9zFEITRt9/33//f/9/vXf/f/9//3+2Vq41v3ffe/9/XGu+d/9//3//f/9/nHN7b5VSrjUyRl1vfnOfcxtj6RwaZ/9/W2v/f997/3//f/9//3//f/9//3//f/9//3//f/9//3//f/9//3//f/9//3//f/9//3//f/9//3//f/9//3//f/9//3//f/9//3//f/9//3//f/9//3//f/9//3//f/9//3//f/9//3//f/9//3//f/9//3//f797/3/ff/9/NUbRNX9rFT7fd993sTEcYz1nE0L6Yt9733/fe/9/33v/f713nXOuNTNG/399b/9//3+9d/9//nv+f/9/vXfee997EkIrJdhav3vff5dS0T2ec/9//3//f/9//3//f/9//3//f/9//3//f/9//3//f/9//3//f/9//3//f/9//3//f/9//3//f/9//3//f/9//3//f/9//3//f/9//3//f/9//3//f/9//3//f/9//3//f/9//3//f/9//3//f/9//3//f/9//3//f99733v/e59vmFL7XlZG+1rfdxxjby1eazxnjzWec/9//3//f713/3//f/9/11pLKVxr/3//f9573nv/f917/nv/f/9/vnffe/9/O2uvNVRK/3+ecywpl1bff55z/3//f/9//3//f/9//3//f/9//3//f/9//3//f/9//3//f/9//3//f/9//3//f/9//3//f/9//3//f/9//3//f/9//3//f/9//3//f/9//3//f/9//3//f/9//3//f/9//3//f/9//3//f/9//3//f/9/3nu+d/9//3//e79zEz49Y5AtPWP/f9lWFELaXrlal1YbYxpj+V7fe997/3+ec997dE4SQr93/3//e/9/vHf+f/9/vXfee/9/33//f997fXPxPY8x33ufd24t+l7/f/9//3v/f/9//3//f/9//3//f/9//3//f/9//3//f/9//3//f/9//3//f/9//3//f/9//3//f/9//3//f/9//3//f/9//3//f/9//3//f/9//3//f/9//3//f/9//3//f/9//3//f/9//3//f/9//3//f/9//3//f/9/v3f/f79z+locY7Axn3P/f15r0TnyPbA1sDXyQdA5jjHQOZZS/3+/dztnTS19b/9//3+cc/9//n//f/5//3//f/9//3//f/9/v3dUSo81+l76YusgHGe/d/9//3//f/9//3//f/9//3//f/9//3//f/9//3//f/9//3//f/9//3//f/9//3//f/9//3//f/9//3//f/9//3//f/9//3//f/9//3//f/9//3//f/9//3//f/9//3//f/9//3//f/9//3//f/9//3//f/9/3nf/e/9//3+/d9lWfm8TPrlW/3+fc35zE0ZuLVZO/39da793llLIGHVO33u/d3ZSNEa/e793/3+9d/9//3//f/9//3//f/9//3//f/9/nnMTQtE5v3uxORRG33v/f/53/nv+e/9//n/+f/9//n//f/9//3//f/9//3//f/9//3//f/9//3//f/9//3//f/9//3//f/9//3//f/9//3//f/9//3//f/9//3//f/9//3//f/9//3//f/9//3//f/9//3//f/9//3//f/9//3//f/9//3//f/9//387Z1xnv3NuLRtj/3/ff997/389a59z33//f/9/XGtUStE9+l6fd6kYPGf/f55z/3//f/9//3//f/9//3//f/9//3//f1xr/3+wORtjf2+xNTxr33f/f913/396b/5//3/de/9//3//f/9//3//f/9//3//f/9//3//f/9//3//f/9//3//f/9//3//f/9//3//f/9//3//f/9//3//f/9//3//f/9//3//f/9//3//f/9//3//f/9//3//f/9//3//f/5//3/+e/9//3//f/9/33caY793VEq4Wp5z/3+ec997n3Ofc/9/v3e/d/9/PGc7Z04t+16XUgwln3P/f793/3//f/9//3//f/9//3//f/9/33v/f31z/3+wNZdSfm+wNb5zvW//f5xzvXf/f917/3/+f/9//3//f/9//3//f/9//3//f/9//3//f/9//3//f/9//3//f/9//3//f/9//3//f/9//3//f/9//3//f/9//3//f/9//3//f/9//3//f/9//3//f/9//3//f/9//3//f/57/3//f/9//3//f/9/XGsyRn1z0Dl9b/9//3/fe/9/v3fff99733v/f/9/339/c48xbzHSPXZOv3vfe/9//3//f/9//3//f/9//3//f/9//3//f31vfm9NKZ9z80F1Tv97vnf/f/9/3nv/f/9//3//f/9//3//f/9//3//f/9//3//f/9//3//f/9//3//f/9//3//f/9//3//f/9//3//f/9//3//f/9//3//f/9//3//f/9//3//f/9//3//f/9//3//f/9//3//f/9//3/+e/57/3//f/9//3//f/9/fW91TjJGEkL/f55z/3//f997vnf/f/9/33v/f997v3teb/M9NUbqHFxr/3/fe/9//3//f/9//3//f/9//3/ee/9/33vfe793fW/ROTxnjy07Y997/3++d957/3/+f/9//3//f/9//3//f/9//3//f/9//3//f/9//3//f/9//3//f/9//3//f/9//3//f/9//3//f/9//3//f/9//3//f/9//3//f/9//3//f/9//3//f/9//3//f/9//3//f/9//nv/f/9//3//f/9//3/fe997GWONMY0xfG//f/9//3+9d/9//n+9d/57/3//f/9//39+c9E50Tl2Up1z33v/f/9//3//f/9//3//f/9//3+9d/9//3+/e/9/+l5VSndObi2/c793/3//f95//3//f/9//3//f/9//3//f/9//3//f/9//3//f/9//3//f/9//3//f/9//3//f/9//3//f/9//3//f/9//3//f/9//3//f/9//3//f/9//3//f/9//3//f/9//3//f/9//3//f/57/3//f957/3//f/9//3//f997lVJsLZ1z/3//f/9//Xv+f/173Hv/f713vXf/f997/39+c7A1KyU6Z/9//3//f/9//3//f/9//n//f/5/3nv/f753/3/fe35vNEp2SjRCjzH/f997/3//f/9//3//f/9//3//f/9//3//f/9//3//f/9//3//f/9//3//f/9//3//f/9//3//f/9//3//f/9//3//f/9//3//f/9//3//f/9//3//f/9//3//f/9//3//f/9//3//f/9//3/de/9//n/ee/9//3//f/9/33vfe/9/33v/f/9/3nv/f/1//n/9f/1/3Hf+f/9//3//f793/3/fe9A5bS2dc/9//3//f/9//3//f/9//n//f/5//3/ee/9//3//fzxnsDH6Xo8xPGffe/9//3//f/9//3//f/9//3//f/9//3//f/9//3//f/9//3//f/9//3//f/9//3//f/9//3//f/9//3//f/9//3//f/9//3//f/9//3//f/9//3//f/9//3//f/9//3//f/9//3//f/9//3//f/9//3//f/9//3//f/9//3//f/9//3//f/9//3//f/9//3/+f/9//n//f/9//3//f997/3+ecwohNEqfd99733//f957/3v/f/17/n//f/5//3//f/9//3//f3VOFEZ2UtA5nnP/f753/3//f/9//3//f/5//3/+f/9//3//f/9//3//f/9//3//f/9//3//f/9//3//f/9//3//f/9//3//f/9//3//f/9//3//f/9//3//f/9//3//f/9//3//f/9//3//f/9//3//f/9//3//f/9//3//f/9//3//f/9//3//f/9//3//f/9//3//f/9//3//f/9//n//f917/3//f/9/33u3VtA5VUr/f997/3//f997/3/de/9//n//f/9//3//f/9//3//f/I90T0TQhpjnnP/f/97/3//f/9//3//f/9//3//f/9//3//f/9//3//f/9//3//f/9//3//f/9//3//f/9//3//f/9//3//f/9//3//f/9//3//f/9//3//f/9//3//f/9//3//f/9//3//f/9//3//f/9//3//f/9//3//f/9//3//f/9//3//f/9//3//f/9//3//f/9//3/+f/9//3/de/9//3//f997/38zRk0tl1Lff793/3//f957/3/+f/9//n//f/9//3//f/9/v3vff7A5NEYSQp5z/3//e/9//3//f/9//3//f/5//3//f/9//3//f/9//3//f/9//3//f/9//3//f/9//3//f/9//3//f/9//3//f/9//3//f/9//3//f/9//3//f/9//3//f/9//3//f/9//3//f/9//3//f/9//3//f/9//3//f/9//3//f/9//3//f/9//3//f/9//3//f/9//3//f/9//3//f957/3++d/9/XGsTQm4t+l7fe/9//3//f/9//3/+f/9//3//f/9//3//f99//39+c44t+l5USr53/3//f/9//3//f/9//3//f/5//3//f/9//3//f/9//3//f/9//3//f/9//3//f/9//3//f/9//3//f/9//3//f/9//3//f/9//3//f/9//3//f/9//3//f/9//3//f/9//3//f/9//3//f/9//3//f/9//3//f/9//3//f/9//3//f/9//3//f/9//3//f/5//3/+f/9/3nvee/9/33vfe/9/GmNVSiwpv3ffe997/3/ee/9//3//f/9//3//f/9//3//f59z33vZWo4x2FbXVv97/3v/f/97/3//f/9//3//f/9//3//f/9//3//f/9//3//f/9//3//f/9//3//f/9//3//f/9//3//f/9//3//f/9//3//f/9//3//f/9//3//f/9//3//f/9//3//f/9//3//f/9//3//f/9//3//f/9//3//f/9//3//f/9//3//f/9//3//f/9//3//f/9//3/+f/9//3/ee/9//3+/d7932V5NKRJC/3/fe/9/3nv/f/9//3//f/9//3//f/9//3/fe/9/v3PQNfE5Gl99a/97/3//f/97/3//f/9//3//f/9//3//f/9//3//f/9//3//f/9//3//f/9//3//f/9//3//f/9//3//f/9//3//f/9//3//f/9//3//f/9//3//f/9//3//f/9//3//f/9//3//f/9//3//f/9//3//f/9//3//f/9//3//f/9//3//f/9//3//f/9//3//f/9//n/+f/9/vXf/f/9/vnffextnNEYrKVtr/3//f/9//3//f/9//3//f/9//3//f/9//3+/d/9/nm8rIXVKW2e+c/97/3//f/97/3//f/9//3//f/9//3//f/9//3//f/9//3//f/9//3//f/9//3//f/9//3//f/9//3//f/9//3//f/9//3//f/9//3//f/9//3//f/9//3//f/9//3//f/9//3//f/9//3//f/9//3//f/9//3//f/9//3//f/9//3//f/9//3//f/9//3//f/9//n//f/9/vXf/f/9//3/ff3VOEkJ1Tt97/3//f/9//3//f/9//3//f/9//3//f/9//3++c/9/dUrPNVNGvm/fd/9//3v/e/97/3//f/9//3//f/9//3//f/9//3//f/9//3//f/9//3//f/9//3//f/9//3//f/9//3//f/9//3//f/9//3//f/9//3//f/9//3//f/9//3//f/9//3//f/9//3//f/9//3//f/9//3//f/9//3//f/9//3//f/9//3//f/9//3//f/9//3//f/9//3//f/9//3//f/9/v3ffe/leTCm+d/9//3//f/9//3//f/9//3//f/9//3//e/97/3/fd/97GVuOLVNC/3++c/9/3nf/f/97/3//f/9//3//f/9//3//f/9//3//f/9//3//f/9//3//f/9//3//f/9//3//f/9//3//f/9//3//f/9//3//f/9//3//f/9//3//f/9//3//f/9//3//f/9//3//f/9//3//f/9//3//f/9//3//f/9//3//f/9//3//f/9//3//f/9//3//f/9//3//f/9//3//f793/398b9A9GWe9d/9//3//f/9//3//f/9//3//f/9//3v/f/9//3v/e31rVEYqHTpj/3+db/97/3/ed/9//3//f/9//3//f/9//3//f/9//3//f/9//3//f/9//3//f/9//3//f/9//3//f/9//3//f/9//3//f/9//3//f/9//3//f/9//3//f/9//3//f/9//3//f/9//3//f/9//3//f/9//3//f/9//3//f/9//3//f/9//3//f/9//3//f/9//3//f/9//3//f/9//3//f/9//38ZZ51333v/f/9//3//f/9//3//f/9//3//f/97/3//f993/3/fd1xnzzVsKVxr/3v/f/9//3v/f/9//3//f/9//3//f/9//3//f/9//3//f/9//3//f/9//3//f/9//3//f/9//3//f/9//3//f/9//3//f/9//3//f/9//3//f/9//3//f/9//3//f/9//3//f/9//3//f/9//3//f/9//3//f/9//3//f/9//3//f/9//3//f/9//3//f/9//3//f/9//3//f/9/33vfe/9//3//f/9//3//f/9//3//f/9//3//f/9//3/+e/9//3//f/9//3//e3VOrzWdb997/3//f/9//3//f/9//3//f/9//3//f/9//3//f/9//3//f/9//3//f/9//3//f/9//3//f/9//3//f/9//3//f/9//3//f/9//3//f/9//3//f/9//3//f/9//3//f/9//3//f/9//3//f/9//3//f/9//3//f/9//3//f/9//3//f/9//3//f/9//3//f/9//3//f/9//3/fe/9/33//f/9/33//f/9//3//f/9//3//f/9//3//f/9//n/+f/9//3//f/9//398b0wpMkb/e/97/3//f/9//3//f/9//3//f/9//3//f/9//3//f/9//3//f/9//3//f/9//3//f/9//3//f/9//3//f/9//3//f/9//3//f/9//3//f/9//3//f/9//3//f/9//3//f/9//3//f/9//3//f/9//3//f/9//3//f/9//3//f/9//3//f/9//3//f/9//3//f/9//3//f/9/33//f/9//3//f/9//3//f/9//3//f/9//3//f/9//n//f/5//3//f/9//3//f/9733v/f/9/33v/f/9/vXf/f/9//3//f/9//3//f/9//3//f/9//3//f/9//3//f/9//3//f/9//3//f/9//3//f/9//3//f/9//3//f/9//3//f/9//3//f/9//3//f/9//3//f/9//3//f/9//3//f/9//3//f/9//3//f/9//3//f/9//3//f/9//3//f/9//3//f/9//3//f/9//3//f957/3/ee95/3n//f95//3//f/9//3//f/5//3/+f/9//X//f/5//3//f/9//3v/f99733udc/9//3//f/5//3//f/9//3//f/9//3//f/9//3//f/9//3//f/9//3//f/9//3//f/9//3//f/9//3//f/9//3//f/9//3//f/9//3//f/9//3//f/9//3//f/9//3//f/9//3//f/9//3//f/9//3//f/9//3//f/9//3/+f/9//3//f/9//3//f/9//3//f/9//3//f/9//3//f/9//3//f/9//3/+f/9//3//f/9//3//f/5//3/+f/5//n//f/5//3//f/9//3//f753/3//f757/3//f/5//3//f/9//3//f/9//3//f0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lAAAAAoAAABgAAAATQAAAGwAAAABAAAAqwoNQnIcDUIKAAAAYAAAAAwAAABMAAAAAAAAAAAAAAAAAAAA//////////9kAAAAGwQuABEELgAgABMEQAQ4BEgEOAQ9BDAEBwAAAAQAAAAGAAAABAAAAAMAAAAGAAAABgAAAAYAAAAIAAAABgAAAAYAAAAGAAAASwAAABAAAAAAAAAABQAAACUAAAAMAAAADQAAgCcAAAAYAAAABQAAAAAAAAD///8CAAAAACUAAAAMAAAABQAAAEwAAABkAAAACQAAAHAAAAD2AAAAfAAAAAkAAABwAAAA7gAAAA0AAAAhAPAAAAAAAAAAAAAAAIA/AAAAAAAAAAAAAIA/AAAAAAAAAAAAAAAAAAAAAAAAAAAAAAAAAAAAAAAAAAAlAAAADAAAAAAAAIAoAAAADAAAAAUAAAAlAAAADAAAAAMAAAAYAAAADAAAAAAAAAISAAAADAAAAAEAAAAeAAAAGAAAAAkAAABwAAAA9wAAAH0AAABUAAAAxAAAAAoAAABwAAAAgQAAAHwAAAABAAAAqwoNQnIcDUIKAAAAcAAAABQAAABMAAAAAAAAAAAAAAAAAAAA//////////90AAAAEwQ1BD0ENQRABDAEOwRMBD0ESwQ5BCAANAQ4BEAENQQ6BEIEPgRABAYAAAAGAAAABgAAAAYAAAAGAAAABgAAAAYAAAAGAAAABgAAAAgAAAAGAAAAAwAAAAcAAAAGAAAABgAAAAYAAAAGAAAABgAAAAYAAAAGAAAASwAAABAAAAAAAAAABQAAACUAAAAMAAAADQAAgAoAAAAQAAAAAAAAAAA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Общее</vt:lpstr>
      <vt:lpstr>1.1.</vt:lpstr>
      <vt:lpstr>1.2.</vt:lpstr>
      <vt:lpstr>1.3.</vt:lpstr>
      <vt:lpstr>1.4.</vt:lpstr>
      <vt:lpstr>2.1.</vt:lpstr>
      <vt:lpstr>2.2.</vt:lpstr>
      <vt:lpstr>3 - 3.2.</vt:lpstr>
      <vt:lpstr>3.4.</vt:lpstr>
      <vt:lpstr>4.1.</vt:lpstr>
      <vt:lpstr>4.2.</vt:lpstr>
      <vt:lpstr>4.3.</vt:lpstr>
      <vt:lpstr>4.9.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2022-01-19T05:07:57Z</dcterms:modified>
</cp:coreProperties>
</file>