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activeTab="2"/>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'1)'!$A$1:$K$40</definedName>
    <definedName name="_xlnm.Print_Area" localSheetId="2">'2)'!$A$1:$E$28</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раскрытия'!$A$1:$C$29</definedName>
  </definedNames>
  <calcPr calcId="125725" iterate="1"/>
</workbook>
</file>

<file path=xl/calcChain.xml><?xml version="1.0" encoding="utf-8"?>
<calcChain xmlns="http://schemas.openxmlformats.org/spreadsheetml/2006/main">
  <c r="F14" i="1"/>
  <c r="E6"/>
  <c r="C28"/>
  <c r="F2" i="11"/>
  <c r="B28" i="1"/>
  <c r="F10" i="10" l="1"/>
  <c r="C11" i="9" l="1"/>
  <c r="C15"/>
  <c r="C10" i="10" l="1"/>
  <c r="C19" i="9" l="1"/>
  <c r="H24" i="1"/>
  <c r="D3" i="3" s="1"/>
  <c r="F2" i="1"/>
  <c r="F16"/>
  <c r="E11"/>
  <c r="C23" i="9"/>
  <c r="C7"/>
  <c r="E40" i="1" l="1"/>
  <c r="E32"/>
  <c r="D11"/>
  <c r="F15"/>
  <c r="F13"/>
  <c r="F12"/>
  <c r="F10"/>
  <c r="E8"/>
  <c r="E7" s="1"/>
  <c r="F7" s="1"/>
  <c r="J40"/>
  <c r="J32"/>
  <c r="E2" l="1"/>
  <c r="I38"/>
  <c r="I39"/>
  <c r="H38"/>
  <c r="H39"/>
  <c r="H37"/>
  <c r="I37"/>
  <c r="G37"/>
  <c r="G40" s="1"/>
  <c r="G3" i="2"/>
  <c r="E3" i="9" s="1"/>
  <c r="K28" i="1"/>
  <c r="K36" s="1"/>
  <c r="F36"/>
  <c r="G24"/>
  <c r="C3" i="3" s="1"/>
  <c r="F3" i="2" s="1"/>
  <c r="D3" i="9" s="1"/>
  <c r="B3" i="10" s="1"/>
  <c r="D40" i="1"/>
  <c r="C40"/>
  <c r="B40"/>
  <c r="F39"/>
  <c r="F38"/>
  <c r="F37"/>
  <c r="I32"/>
  <c r="H32"/>
  <c r="G32"/>
  <c r="D32"/>
  <c r="C32"/>
  <c r="B32"/>
  <c r="K31"/>
  <c r="F31"/>
  <c r="K30"/>
  <c r="F30"/>
  <c r="K29"/>
  <c r="F29"/>
  <c r="D8"/>
  <c r="C11"/>
  <c r="B11"/>
  <c r="B8"/>
  <c r="F11" i="2"/>
  <c r="E11"/>
  <c r="F40" i="1" l="1"/>
  <c r="C3" i="10"/>
  <c r="A10" s="1"/>
  <c r="G2" i="11"/>
  <c r="D28" i="1"/>
  <c r="E28"/>
  <c r="G28"/>
  <c r="G36" s="1"/>
  <c r="K37"/>
  <c r="K38"/>
  <c r="F11"/>
  <c r="B7"/>
  <c r="F8"/>
  <c r="K39"/>
  <c r="I40"/>
  <c r="H40"/>
  <c r="F32"/>
  <c r="K32"/>
  <c r="B36" l="1"/>
  <c r="E36"/>
  <c r="J28"/>
  <c r="J36" s="1"/>
  <c r="K40"/>
  <c r="D36"/>
  <c r="I28"/>
  <c r="I36" s="1"/>
  <c r="H28"/>
  <c r="H36" s="1"/>
  <c r="C36"/>
</calcChain>
</file>

<file path=xl/sharedStrings.xml><?xml version="1.0" encoding="utf-8"?>
<sst xmlns="http://schemas.openxmlformats.org/spreadsheetml/2006/main" count="211" uniqueCount="162">
  <si>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</si>
  <si>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</si>
  <si>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</si>
  <si>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</si>
  <si>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</si>
  <si>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</si>
  <si>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</si>
  <si>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</si>
  <si>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</si>
  <si>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</si>
  <si>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</si>
  <si>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</si>
  <si>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</si>
  <si>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</si>
  <si>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</si>
  <si>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</si>
  <si>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</si>
  <si>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</si>
  <si>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</si>
  <si>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</si>
  <si>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</si>
  <si>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</si>
  <si>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</si>
  <si>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</si>
  <si>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</si>
  <si>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</si>
  <si>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</si>
  <si>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</si>
  <si>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</si>
  <si>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</si>
  <si>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</si>
  <si>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</si>
  <si>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</si>
  <si>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</si>
  <si>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</si>
  <si>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</si>
  <si>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</si>
  <si>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</si>
  <si>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</si>
  <si>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</si>
  <si>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</si>
  <si>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</si>
  <si>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</si>
  <si>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</si>
  <si>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</si>
  <si>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</si>
  <si>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</si>
  <si>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</si>
  <si>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</si>
  <si>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</si>
  <si>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</si>
  <si>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</si>
  <si>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</si>
  <si>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</si>
  <si>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</si>
  <si>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</si>
  <si>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</si>
  <si>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</si>
  <si>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</si>
  <si>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</si>
  <si>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</si>
  <si>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</si>
  <si>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</si>
  <si>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</si>
  <si>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</si>
  <si>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</si>
  <si>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</si>
  <si>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</si>
  <si>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</si>
  <si>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</si>
  <si>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</si>
  <si>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</si>
  <si>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</si>
  <si>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</si>
  <si>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</si>
  <si>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</si>
  <si>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</si>
  <si>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</si>
  <si>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</si>
  <si>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</si>
  <si>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</si>
  <si>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</si>
  <si>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</si>
  <si>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</si>
  <si>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</si>
  <si>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</si>
  <si>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</si>
  <si>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</si>
  <si>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</si>
  <si>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</si>
  <si>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</si>
  <si>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</si>
  <si>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</si>
  <si>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</si>
  <si>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</si>
  <si>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</si>
  <si>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</si>
  <si>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</si>
  <si>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</si>
  <si>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</si>
  <si>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</si>
  <si>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</si>
  <si>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</si>
  <si>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</si>
  <si>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</si>
  <si>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</si>
  <si>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</si>
  <si>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</si>
  <si>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</si>
  <si>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</si>
  <si>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</si>
  <si>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</si>
  <si>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</si>
  <si>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</si>
  <si>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</si>
  <si>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</si>
  <si>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</si>
  <si>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</si>
  <si>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</si>
  <si>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</si>
  <si>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</si>
  <si>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</si>
  <si>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</si>
  <si>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</si>
  <si>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</si>
  <si>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</si>
  <si>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</si>
  <si>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</si>
  <si>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2017 г.</t>
  </si>
  <si>
    <t>Черемуховская (ГПП-15)</t>
  </si>
  <si>
    <t>I квартал</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</si>
  <si>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</si>
  <si>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</si>
  <si>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</si>
  <si>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</si>
  <si>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</si>
  <si>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</si>
  <si>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</si>
  <si>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</si>
  <si>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</si>
  <si>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Содержание:</t>
  </si>
  <si>
    <t>Дата и время:</t>
  </si>
  <si>
    <t>II квартал</t>
  </si>
  <si>
    <t>чел/ч</t>
  </si>
  <si>
    <t>октябрь</t>
  </si>
  <si>
    <t>8-903-925-45-01</t>
  </si>
  <si>
    <t>III квартал</t>
  </si>
  <si>
    <t>ТР I секции 0,4 кВ в РУ-0,4 кВ ТП-27</t>
  </si>
  <si>
    <t>ТР I секции 10 кВ в РУ-10 кВ ТП-12</t>
  </si>
  <si>
    <t>ТР яч.66 "Вв.2 на РП-38" в ЗРУ-10 кВ ГПП-21</t>
  </si>
  <si>
    <t>ТР I и II секций 0,4 кВ в РУ-0,4 кВ ТП-28</t>
  </si>
  <si>
    <t>ТР привода "КЗ-2Т" в ОРУ-110 кВ ГПП-15</t>
  </si>
  <si>
    <t>ТР ВМ яч.66 "Вв.2 на РП-38" в ЗРУ-10 кВ ГПП-21</t>
  </si>
  <si>
    <t>ТР ВМ яч.15 "Вв.2 на ТП-35" в РУ-10 кВ ТП-17</t>
  </si>
  <si>
    <t>ТР ВМ яч.8 "ШСВМ" в РУ-10 кВ ТП-17</t>
  </si>
  <si>
    <t>ТР ВМ яч.18 "Вв.1 на ТП-14" в РУ-10 кВ ТП-17</t>
  </si>
  <si>
    <t>ТР ВМ яч.16 "Вв.2 на ТП-14" в РУ-10 кВ ТП-18</t>
  </si>
  <si>
    <t>ТР ВМ яч.19 "Вв.3 на ТП-14" в РУ-10 кВ ТП-19</t>
  </si>
  <si>
    <t>ТР тран-ров Т-1 и Т-2 в транс-ных камерах ТП-28</t>
  </si>
  <si>
    <t>ТР тран-ра ТСН-2 в ОРУ-110 кВ ГПП-21</t>
  </si>
  <si>
    <t>ТР тран-ров Т-1 и Т-2 в транс-ных камерах ТП-10</t>
  </si>
  <si>
    <t>ТР тран-ра Т-5 в ОРУ-10 кВ ТП-12</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</si>
</sst>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6">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57">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5"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right" vertical="center" wrapText="1"/>
      <protection locked="0"/>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17" fillId="0" borderId="0" xfId="0" applyFont="1" applyAlignment="1">
      <alignment horizontal="justify"/>
    </xf>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7" fillId="0" borderId="0" xfId="1" applyFill="1" applyAlignment="1" applyProtection="1">
      <alignment vertical="center" wrapText="1"/>
    </xf>
    <xf numFmtId="0" fontId="9"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166" fontId="13" fillId="0" borderId="1" xfId="2" applyNumberFormat="1" applyFont="1" applyFill="1" applyBorder="1" applyAlignment="1">
      <alignment horizontal="center" vertical="center"/>
    </xf>
    <xf numFmtId="0" fontId="0" fillId="0" borderId="0" xfId="0" applyBorder="1"/>
    <xf numFmtId="0" fontId="6" fillId="0" borderId="0" xfId="0" applyFont="1" applyBorder="1"/>
    <xf numFmtId="0" fontId="34" fillId="0" borderId="0" xfId="0" applyFont="1" applyBorder="1"/>
    <xf numFmtId="0" fontId="5" fillId="2" borderId="1" xfId="3" applyNumberFormat="1" applyFont="1" applyFill="1" applyBorder="1" applyAlignment="1" applyProtection="1">
      <alignment wrapText="1"/>
    </xf>
    <xf numFmtId="0" fontId="19" fillId="2" borderId="1" xfId="3" applyNumberFormat="1" applyFont="1" applyFill="1" applyBorder="1" applyAlignment="1" applyProtection="1">
      <alignment wrapText="1"/>
    </xf>
    <xf numFmtId="0" fontId="5" fillId="0" borderId="1" xfId="3" applyNumberFormat="1" applyFont="1" applyFill="1" applyBorder="1" applyAlignment="1" applyProtection="1">
      <alignment wrapText="1"/>
    </xf>
    <xf numFmtId="0" fontId="3" fillId="2" borderId="1" xfId="3" applyNumberFormat="1" applyFont="1" applyFill="1" applyBorder="1" applyAlignment="1" applyProtection="1">
      <alignment wrapText="1"/>
    </xf>
    <xf numFmtId="0" fontId="13" fillId="2" borderId="1" xfId="3" applyNumberFormat="1" applyFont="1" applyFill="1" applyBorder="1" applyAlignment="1" applyProtection="1">
      <alignment wrapText="1"/>
    </xf>
    <xf numFmtId="0" fontId="3" fillId="0" borderId="1" xfId="3" applyNumberFormat="1" applyFont="1" applyFill="1" applyBorder="1" applyAlignment="1" applyProtection="1">
      <alignment wrapText="1"/>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31" fillId="0" borderId="0" xfId="1" applyFont="1" applyAlignment="1" applyProtection="1">
      <alignment horizontal="right"/>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3" fillId="0" borderId="2" xfId="3" applyNumberFormat="1" applyFont="1" applyFill="1" applyBorder="1" applyAlignment="1" applyProtection="1">
      <alignment horizontal="left" vertical="top" wrapText="1"/>
    </xf>
    <xf numFmtId="0" fontId="3" fillId="0" borderId="3" xfId="3" applyNumberFormat="1" applyFont="1" applyFill="1" applyBorder="1" applyAlignment="1" applyProtection="1">
      <alignment horizontal="left" vertical="top" wrapText="1"/>
    </xf>
    <xf numFmtId="0" fontId="3" fillId="0" borderId="4" xfId="3" applyNumberFormat="1" applyFont="1" applyFill="1" applyBorder="1" applyAlignment="1" applyProtection="1">
      <alignment horizontal="left" vertical="top" wrapText="1"/>
    </xf>
    <xf numFmtId="0" fontId="8" fillId="0" borderId="0" xfId="0" applyFont="1" applyAlignment="1">
      <alignment horizontal="center" wrapText="1"/>
    </xf>
    <xf numFmtId="0" fontId="17"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00FFCC"/>
      <color rgb="FFFF66FF"/>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view="pageBreakPreview" topLeftCell="A16" zoomScaleSheetLayoutView="100" workbookViewId="0">
      <selection activeCell="F9" sqref="F9"/>
    </sheetView>
  </sheetViews>
  <sheetFormatPr defaultRowHeight="15"/>
  <cols>
    <col min="1" max="1" width="98" style="21" customWidth="1"/>
    <col min="2" max="2" width="11.28515625" style="21" customWidth="1"/>
    <col min="3" max="3" width="7.5703125" style="21" customWidth="1"/>
    <col min="4" max="4" width="9.140625" style="21" hidden="1" customWidth="1"/>
    <col min="5" max="16384" width="9.140625" style="21"/>
  </cols>
  <sheetData>
    <row r="1" spans="1:4" ht="48" customHeight="1">
      <c r="A1" s="100" t="s">
        <v>113</v>
      </c>
      <c r="B1" s="100"/>
      <c r="C1" s="100"/>
      <c r="D1" s="100"/>
    </row>
    <row r="2" spans="1:4" ht="15.75" customHeight="1">
      <c r="A2" s="22"/>
    </row>
    <row r="3" spans="1:4" s="24" customFormat="1">
      <c r="A3" s="23" t="s">
        <v>99</v>
      </c>
      <c r="B3" s="82" t="s">
        <v>144</v>
      </c>
      <c r="C3" s="24" t="s">
        <v>128</v>
      </c>
    </row>
    <row r="4" spans="1:4" s="26" customFormat="1" ht="15.75" customHeight="1">
      <c r="A4" s="25"/>
    </row>
    <row r="5" spans="1:4" s="24" customFormat="1" ht="15.75" customHeight="1">
      <c r="A5" s="24" t="s">
        <v>105</v>
      </c>
    </row>
    <row r="6" spans="1:4" s="24" customFormat="1" ht="15.75" customHeight="1">
      <c r="A6" s="24" t="s">
        <v>106</v>
      </c>
    </row>
    <row r="7" spans="1:4" s="24" customFormat="1" ht="9.9499999999999993" customHeight="1"/>
    <row r="8" spans="1:4" s="24" customFormat="1" ht="64.5" customHeight="1">
      <c r="A8" s="99" t="s">
        <v>123</v>
      </c>
      <c r="B8" s="99"/>
      <c r="C8" s="99"/>
    </row>
    <row r="9" spans="1:4" s="24" customFormat="1" ht="9.9499999999999993" customHeight="1"/>
    <row r="10" spans="1:4" s="28" customFormat="1" ht="65.25" customHeight="1">
      <c r="A10" s="99" t="s">
        <v>107</v>
      </c>
      <c r="B10" s="99"/>
      <c r="C10" s="99"/>
      <c r="D10" s="99"/>
    </row>
    <row r="11" spans="1:4" s="28" customFormat="1" ht="9.9499999999999993" customHeight="1">
      <c r="A11" s="27"/>
      <c r="B11" s="27"/>
      <c r="C11" s="27"/>
      <c r="D11" s="27"/>
    </row>
    <row r="12" spans="1:4" s="28" customFormat="1" ht="34.5" customHeight="1">
      <c r="A12" s="99" t="s">
        <v>108</v>
      </c>
      <c r="B12" s="99"/>
      <c r="C12" s="99"/>
      <c r="D12" s="99"/>
    </row>
    <row r="13" spans="1:4" s="28" customFormat="1" ht="9.9499999999999993" customHeight="1">
      <c r="A13" s="27"/>
      <c r="B13" s="27"/>
      <c r="C13" s="27"/>
      <c r="D13" s="27"/>
    </row>
    <row r="14" spans="1:4" s="28" customFormat="1" ht="49.5" customHeight="1">
      <c r="A14" s="99" t="s">
        <v>109</v>
      </c>
      <c r="B14" s="99"/>
      <c r="C14" s="99"/>
      <c r="D14" s="99"/>
    </row>
    <row r="15" spans="1:4" s="28" customFormat="1" ht="9.9499999999999993" customHeight="1">
      <c r="A15" s="27"/>
      <c r="B15" s="27"/>
      <c r="C15" s="27"/>
      <c r="D15" s="27"/>
    </row>
    <row r="16" spans="1:4" s="28" customFormat="1" ht="63.75" customHeight="1">
      <c r="A16" s="99" t="s">
        <v>110</v>
      </c>
      <c r="B16" s="99"/>
      <c r="C16" s="99"/>
      <c r="D16" s="99"/>
    </row>
    <row r="17" spans="1:4" s="28" customFormat="1" ht="9.9499999999999993" customHeight="1">
      <c r="A17" s="27"/>
      <c r="B17" s="27"/>
      <c r="C17" s="27"/>
      <c r="D17" s="27"/>
    </row>
    <row r="18" spans="1:4" s="28" customFormat="1" ht="50.25" customHeight="1">
      <c r="A18" s="99" t="s">
        <v>111</v>
      </c>
      <c r="B18" s="99"/>
      <c r="C18" s="99"/>
      <c r="D18" s="99"/>
    </row>
    <row r="19" spans="1:4" s="28" customFormat="1" ht="9.9499999999999993" customHeight="1">
      <c r="A19" s="27"/>
      <c r="B19" s="27"/>
      <c r="C19" s="27"/>
      <c r="D19" s="27"/>
    </row>
    <row r="20" spans="1:4" s="28" customFormat="1" ht="140.25" customHeight="1">
      <c r="A20" s="99" t="s">
        <v>112</v>
      </c>
      <c r="B20" s="99"/>
      <c r="C20" s="99"/>
      <c r="D20" s="99"/>
    </row>
    <row r="21" spans="1:4" s="28" customFormat="1" ht="5.25" customHeight="1">
      <c r="A21" s="88"/>
      <c r="B21" s="88"/>
      <c r="C21" s="88"/>
      <c r="D21" s="88"/>
    </row>
    <row r="22" spans="1:4" s="28" customFormat="1" ht="35.25" customHeight="1">
      <c r="A22" s="99" t="s">
        <v>132</v>
      </c>
      <c r="B22" s="99"/>
      <c r="C22" s="99"/>
      <c r="D22" s="99"/>
    </row>
    <row r="23" spans="1:4" s="28" customFormat="1" ht="8.25" customHeight="1">
      <c r="A23" s="88"/>
      <c r="B23" s="88"/>
      <c r="C23" s="88"/>
      <c r="D23" s="88"/>
    </row>
    <row r="24" spans="1:4" s="28" customFormat="1" ht="103.5" customHeight="1">
      <c r="A24" s="99" t="s">
        <v>131</v>
      </c>
      <c r="B24" s="99"/>
      <c r="C24" s="99"/>
      <c r="D24" s="99"/>
    </row>
    <row r="25" spans="1:4" s="28" customFormat="1" ht="65.25" customHeight="1">
      <c r="A25" s="99" t="s">
        <v>135</v>
      </c>
      <c r="B25" s="99"/>
      <c r="C25" s="99"/>
      <c r="D25" s="99"/>
    </row>
    <row r="26" spans="1:4" s="29" customFormat="1"/>
    <row r="27" spans="1:4" s="29"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topLeftCell="A16" zoomScaleSheetLayoutView="100" workbookViewId="0">
      <selection activeCell="I18" sqref="I18"/>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01" t="s">
        <v>117</v>
      </c>
      <c r="K1" s="101"/>
    </row>
    <row r="2" spans="1:11" ht="15" customHeight="1">
      <c r="A2" s="108" t="s">
        <v>64</v>
      </c>
      <c r="B2" s="108"/>
      <c r="C2" s="108"/>
      <c r="D2" s="108"/>
      <c r="E2" s="73" t="str">
        <f>+'Информация для раскрытия'!B3</f>
        <v>октябрь</v>
      </c>
      <c r="F2" s="30" t="str">
        <f>+'Информация для раскрытия'!C3</f>
        <v>2017 г.</v>
      </c>
    </row>
    <row r="3" spans="1:11" ht="15" customHeight="1">
      <c r="A3" s="114" t="s">
        <v>63</v>
      </c>
      <c r="B3" s="114"/>
      <c r="C3" s="114"/>
      <c r="D3" s="114"/>
      <c r="E3" s="114"/>
      <c r="F3" s="114"/>
    </row>
    <row r="4" spans="1:11" ht="15">
      <c r="A4" s="9"/>
      <c r="B4" s="9"/>
      <c r="C4" s="9"/>
      <c r="D4" s="9"/>
      <c r="E4" s="9"/>
      <c r="F4" s="10"/>
    </row>
    <row r="5" spans="1:11" ht="15">
      <c r="A5" s="116" t="s">
        <v>102</v>
      </c>
      <c r="B5" s="115" t="s">
        <v>101</v>
      </c>
      <c r="C5" s="115"/>
      <c r="D5" s="115"/>
      <c r="E5" s="115"/>
      <c r="F5" s="115"/>
    </row>
    <row r="6" spans="1:11" ht="15">
      <c r="A6" s="117"/>
      <c r="B6" s="37" t="s">
        <v>130</v>
      </c>
      <c r="C6" s="37" t="s">
        <v>142</v>
      </c>
      <c r="D6" s="37" t="s">
        <v>146</v>
      </c>
      <c r="E6" s="37" t="str">
        <f>+E2</f>
        <v>октябрь</v>
      </c>
      <c r="F6" s="39" t="s">
        <v>2</v>
      </c>
    </row>
    <row r="7" spans="1:11" s="31" customFormat="1" ht="15">
      <c r="A7" s="13" t="s">
        <v>17</v>
      </c>
      <c r="B7" s="93">
        <f>+B8</f>
        <v>0</v>
      </c>
      <c r="C7" s="94">
        <v>0</v>
      </c>
      <c r="D7" s="93">
        <v>1</v>
      </c>
      <c r="E7" s="93">
        <f>+E8</f>
        <v>0</v>
      </c>
      <c r="F7" s="95">
        <f>SUM(B7:E7)</f>
        <v>1</v>
      </c>
    </row>
    <row r="8" spans="1:11" s="32" customFormat="1" ht="15">
      <c r="A8" s="14" t="s">
        <v>18</v>
      </c>
      <c r="B8" s="93">
        <f>+B9+B10</f>
        <v>0</v>
      </c>
      <c r="C8" s="94">
        <v>0</v>
      </c>
      <c r="D8" s="93">
        <f t="shared" ref="D8" si="0">+D9+D10</f>
        <v>1</v>
      </c>
      <c r="E8" s="93">
        <f>+E9+E10</f>
        <v>0</v>
      </c>
      <c r="F8" s="95">
        <f>SUM(B8:E8)</f>
        <v>1</v>
      </c>
    </row>
    <row r="9" spans="1:11" ht="18" customHeight="1">
      <c r="A9" s="1" t="s">
        <v>79</v>
      </c>
      <c r="B9" s="96"/>
      <c r="C9" s="97"/>
      <c r="D9" s="96">
        <v>1</v>
      </c>
      <c r="E9" s="96"/>
      <c r="F9" s="98">
        <v>1</v>
      </c>
    </row>
    <row r="10" spans="1:11" ht="15.75" customHeight="1">
      <c r="A10" s="1" t="s">
        <v>115</v>
      </c>
      <c r="B10" s="96"/>
      <c r="C10" s="97"/>
      <c r="D10" s="96"/>
      <c r="E10" s="96"/>
      <c r="F10" s="98">
        <f t="shared" ref="F10:F15" si="1">SUM(B10:E10)</f>
        <v>0</v>
      </c>
    </row>
    <row r="11" spans="1:11" s="32" customFormat="1" ht="15" customHeight="1">
      <c r="A11" s="14" t="s">
        <v>19</v>
      </c>
      <c r="B11" s="93">
        <f>SUM(B12:B15)</f>
        <v>0</v>
      </c>
      <c r="C11" s="94">
        <f t="shared" ref="C11" si="2">SUM(C12:C15)</f>
        <v>0</v>
      </c>
      <c r="D11" s="93">
        <f>SUM(D12:D15)</f>
        <v>1</v>
      </c>
      <c r="E11" s="93">
        <f>SUM(E12:E15)</f>
        <v>0</v>
      </c>
      <c r="F11" s="95">
        <f t="shared" si="1"/>
        <v>1</v>
      </c>
    </row>
    <row r="12" spans="1:11" ht="18.75" customHeight="1">
      <c r="A12" s="1" t="s">
        <v>80</v>
      </c>
      <c r="B12" s="96"/>
      <c r="C12" s="97"/>
      <c r="D12" s="96"/>
      <c r="E12" s="96"/>
      <c r="F12" s="98">
        <f t="shared" si="1"/>
        <v>0</v>
      </c>
    </row>
    <row r="13" spans="1:11" ht="20.25" customHeight="1">
      <c r="A13" s="1" t="s">
        <v>81</v>
      </c>
      <c r="B13" s="96"/>
      <c r="C13" s="97"/>
      <c r="D13" s="96"/>
      <c r="E13" s="96"/>
      <c r="F13" s="98">
        <f t="shared" si="1"/>
        <v>0</v>
      </c>
    </row>
    <row r="14" spans="1:11" ht="36" customHeight="1">
      <c r="A14" s="1" t="s">
        <v>82</v>
      </c>
      <c r="B14" s="96"/>
      <c r="C14" s="97"/>
      <c r="D14" s="96">
        <v>1</v>
      </c>
      <c r="E14" s="96"/>
      <c r="F14" s="98">
        <f>SUM(B14:E14)</f>
        <v>1</v>
      </c>
    </row>
    <row r="15" spans="1:11" ht="15">
      <c r="A15" s="1" t="s">
        <v>83</v>
      </c>
      <c r="B15" s="96"/>
      <c r="C15" s="96"/>
      <c r="D15" s="96"/>
      <c r="E15" s="96"/>
      <c r="F15" s="98">
        <f t="shared" si="1"/>
        <v>0</v>
      </c>
    </row>
    <row r="16" spans="1:11" s="32" customFormat="1" ht="31.5" customHeight="1">
      <c r="A16" s="14" t="s">
        <v>86</v>
      </c>
      <c r="B16" s="93">
        <v>0</v>
      </c>
      <c r="C16" s="93">
        <v>0</v>
      </c>
      <c r="D16" s="93">
        <v>0</v>
      </c>
      <c r="E16" s="95">
        <v>0</v>
      </c>
      <c r="F16" s="93">
        <f>SUM(B16:E16)</f>
        <v>0</v>
      </c>
    </row>
    <row r="17" spans="1:11" s="32" customFormat="1" ht="15">
      <c r="A17" s="14" t="s">
        <v>20</v>
      </c>
      <c r="B17" s="109"/>
      <c r="C17" s="110"/>
      <c r="D17" s="110"/>
      <c r="E17" s="110"/>
      <c r="F17" s="111"/>
    </row>
    <row r="18" spans="1:11" ht="15">
      <c r="A18" s="14" t="s">
        <v>140</v>
      </c>
      <c r="B18" s="109"/>
      <c r="C18" s="110"/>
      <c r="D18" s="110"/>
      <c r="E18" s="110"/>
      <c r="F18" s="111"/>
    </row>
    <row r="19" spans="1:11" ht="15">
      <c r="A19" s="14" t="s">
        <v>141</v>
      </c>
      <c r="B19" s="109"/>
      <c r="C19" s="110"/>
      <c r="D19" s="110"/>
      <c r="E19" s="110"/>
      <c r="F19" s="111"/>
    </row>
    <row r="20" spans="1:11" ht="30">
      <c r="A20" s="14" t="s">
        <v>66</v>
      </c>
      <c r="B20" s="109"/>
      <c r="C20" s="110"/>
      <c r="D20" s="110"/>
      <c r="E20" s="110"/>
      <c r="F20" s="111"/>
    </row>
    <row r="21" spans="1:11" ht="15">
      <c r="A21" s="9"/>
      <c r="B21" s="9"/>
      <c r="C21" s="9"/>
      <c r="D21" s="9"/>
      <c r="E21" s="9"/>
      <c r="F21" s="10"/>
    </row>
    <row r="22" spans="1:11" ht="49.5" customHeight="1">
      <c r="A22" s="8"/>
      <c r="B22" s="9"/>
      <c r="C22" s="9"/>
      <c r="D22" s="9"/>
      <c r="E22" s="9"/>
      <c r="F22" s="10"/>
    </row>
    <row r="24" spans="1:11" s="4" customFormat="1" ht="15.75" customHeight="1">
      <c r="A24" s="113" t="s">
        <v>89</v>
      </c>
      <c r="B24" s="113"/>
      <c r="C24" s="113"/>
      <c r="D24" s="113"/>
      <c r="E24" s="113"/>
      <c r="F24" s="113"/>
      <c r="G24" s="83" t="str">
        <f>+'Информация для раскрытия'!B3</f>
        <v>октябрь</v>
      </c>
      <c r="H24" s="33" t="str">
        <f>+'Информация для раскрытия'!C3</f>
        <v>2017 г.</v>
      </c>
      <c r="J24" s="34"/>
      <c r="K24" s="34"/>
    </row>
    <row r="25" spans="1:11" s="4" customFormat="1" ht="15"/>
    <row r="26" spans="1:11" s="4" customFormat="1" ht="15">
      <c r="A26" s="112" t="s">
        <v>0</v>
      </c>
      <c r="B26" s="112"/>
      <c r="C26" s="112"/>
      <c r="D26" s="112"/>
      <c r="E26" s="112"/>
      <c r="F26" s="112"/>
      <c r="G26" s="112"/>
      <c r="H26" s="112"/>
      <c r="I26" s="112"/>
      <c r="J26" s="112"/>
      <c r="K26" s="112"/>
    </row>
    <row r="27" spans="1:11" s="4" customFormat="1" ht="15">
      <c r="A27" s="102" t="s">
        <v>33</v>
      </c>
      <c r="B27" s="104" t="s">
        <v>1</v>
      </c>
      <c r="C27" s="105"/>
      <c r="D27" s="105"/>
      <c r="E27" s="105"/>
      <c r="F27" s="106"/>
      <c r="G27" s="104" t="s">
        <v>116</v>
      </c>
      <c r="H27" s="105"/>
      <c r="I27" s="105"/>
      <c r="J27" s="105"/>
      <c r="K27" s="106"/>
    </row>
    <row r="28" spans="1:11" s="4" customFormat="1" ht="18" customHeight="1">
      <c r="A28" s="103"/>
      <c r="B28" s="37" t="str">
        <f t="shared" ref="B28:E28" si="3">+B6</f>
        <v>I квартал</v>
      </c>
      <c r="C28" s="37" t="str">
        <f t="shared" si="3"/>
        <v>II квартал</v>
      </c>
      <c r="D28" s="37" t="str">
        <f t="shared" si="3"/>
        <v>III квартал</v>
      </c>
      <c r="E28" s="37" t="str">
        <f t="shared" si="3"/>
        <v>октябрь</v>
      </c>
      <c r="F28" s="37" t="s">
        <v>2</v>
      </c>
      <c r="G28" s="37" t="str">
        <f>+B28</f>
        <v>I квартал</v>
      </c>
      <c r="H28" s="37" t="str">
        <f>+C28</f>
        <v>II квартал</v>
      </c>
      <c r="I28" s="37" t="str">
        <f>+D28</f>
        <v>III квартал</v>
      </c>
      <c r="J28" s="37" t="str">
        <f>+E28</f>
        <v>октябрь</v>
      </c>
      <c r="K28" s="37" t="str">
        <f t="shared" ref="K28" si="4">+F28</f>
        <v>год</v>
      </c>
    </row>
    <row r="29" spans="1:11" s="4" customFormat="1" ht="18" customHeight="1">
      <c r="A29" s="3" t="s">
        <v>119</v>
      </c>
      <c r="B29" s="6">
        <v>0</v>
      </c>
      <c r="C29" s="6">
        <v>0</v>
      </c>
      <c r="D29" s="6">
        <v>1</v>
      </c>
      <c r="E29" s="6">
        <v>0</v>
      </c>
      <c r="F29" s="6">
        <f>SUM(B29:E29)</f>
        <v>1</v>
      </c>
      <c r="G29" s="6">
        <v>0</v>
      </c>
      <c r="H29" s="6">
        <v>0</v>
      </c>
      <c r="I29" s="6">
        <v>0</v>
      </c>
      <c r="J29" s="6">
        <v>0</v>
      </c>
      <c r="K29" s="6">
        <f>SUM(G29:J29)</f>
        <v>0</v>
      </c>
    </row>
    <row r="30" spans="1:11" s="4" customFormat="1" ht="18" customHeight="1">
      <c r="A30" s="3" t="s">
        <v>120</v>
      </c>
      <c r="B30" s="6">
        <v>0</v>
      </c>
      <c r="C30" s="6">
        <v>0</v>
      </c>
      <c r="D30" s="6">
        <v>0</v>
      </c>
      <c r="E30" s="6">
        <v>0</v>
      </c>
      <c r="F30" s="6">
        <f>SUM(B30:E30)</f>
        <v>0</v>
      </c>
      <c r="G30" s="6">
        <v>0</v>
      </c>
      <c r="H30" s="6">
        <v>0</v>
      </c>
      <c r="I30" s="6">
        <v>0</v>
      </c>
      <c r="J30" s="6">
        <v>0</v>
      </c>
      <c r="K30" s="6">
        <f>SUM(G30:J30)</f>
        <v>0</v>
      </c>
    </row>
    <row r="31" spans="1:11" s="4" customFormat="1" ht="18" customHeight="1">
      <c r="A31" s="3" t="s">
        <v>121</v>
      </c>
      <c r="B31" s="6">
        <v>0</v>
      </c>
      <c r="C31" s="6">
        <v>0</v>
      </c>
      <c r="D31" s="6">
        <v>0</v>
      </c>
      <c r="E31" s="6">
        <v>0</v>
      </c>
      <c r="F31" s="6">
        <f>SUM(B31:E31)</f>
        <v>0</v>
      </c>
      <c r="G31" s="6">
        <v>0</v>
      </c>
      <c r="H31" s="6">
        <v>0</v>
      </c>
      <c r="I31" s="6">
        <v>0</v>
      </c>
      <c r="J31" s="6">
        <v>0</v>
      </c>
      <c r="K31" s="6">
        <f>SUM(G31:J31)</f>
        <v>0</v>
      </c>
    </row>
    <row r="32" spans="1:11" s="4" customFormat="1" ht="18" customHeight="1">
      <c r="A32" s="37" t="s">
        <v>34</v>
      </c>
      <c r="B32" s="7">
        <f>SUM(B29:B31)</f>
        <v>0</v>
      </c>
      <c r="C32" s="7">
        <f>SUM(C29:C31)</f>
        <v>0</v>
      </c>
      <c r="D32" s="7">
        <f>SUM(D29:D31)</f>
        <v>1</v>
      </c>
      <c r="E32" s="7">
        <f>SUM(E29:E31)</f>
        <v>0</v>
      </c>
      <c r="F32" s="7">
        <f>SUM(B32:E32)</f>
        <v>1</v>
      </c>
      <c r="G32" s="7">
        <f>SUM(G29:G31)</f>
        <v>0</v>
      </c>
      <c r="H32" s="7">
        <f>SUM(H29:H31)</f>
        <v>0</v>
      </c>
      <c r="I32" s="7">
        <f>SUM(I29:I31)</f>
        <v>0</v>
      </c>
      <c r="J32" s="7">
        <f>SUM(J29:J31)</f>
        <v>0</v>
      </c>
      <c r="K32" s="7">
        <f>SUM(G32:J32)</f>
        <v>0</v>
      </c>
    </row>
    <row r="33" spans="1:11" s="4" customFormat="1" ht="15">
      <c r="A33" s="5"/>
      <c r="B33" s="5"/>
      <c r="C33" s="5"/>
      <c r="D33" s="5"/>
      <c r="E33" s="5"/>
      <c r="F33" s="5"/>
      <c r="G33" s="5"/>
      <c r="H33" s="5"/>
      <c r="I33" s="5"/>
      <c r="J33" s="5"/>
      <c r="K33" s="5"/>
    </row>
    <row r="34" spans="1:11" s="4" customFormat="1" ht="19.5" customHeight="1">
      <c r="A34" s="107" t="s">
        <v>91</v>
      </c>
      <c r="B34" s="107"/>
      <c r="C34" s="107"/>
      <c r="D34" s="107"/>
      <c r="E34" s="107"/>
      <c r="F34" s="107"/>
      <c r="G34" s="107"/>
      <c r="H34" s="107"/>
      <c r="I34" s="107"/>
      <c r="J34" s="107"/>
      <c r="K34" s="107"/>
    </row>
    <row r="35" spans="1:11" s="4" customFormat="1" ht="15">
      <c r="A35" s="102" t="s">
        <v>33</v>
      </c>
      <c r="B35" s="118" t="s">
        <v>84</v>
      </c>
      <c r="C35" s="118"/>
      <c r="D35" s="118"/>
      <c r="E35" s="118"/>
      <c r="F35" s="118"/>
      <c r="G35" s="118" t="s">
        <v>85</v>
      </c>
      <c r="H35" s="118"/>
      <c r="I35" s="118"/>
      <c r="J35" s="118"/>
      <c r="K35" s="118"/>
    </row>
    <row r="36" spans="1:11" s="4" customFormat="1" ht="15">
      <c r="A36" s="103"/>
      <c r="B36" s="37" t="str">
        <f>+B28</f>
        <v>I квартал</v>
      </c>
      <c r="C36" s="37" t="str">
        <f t="shared" ref="C36:K36" si="5">+C28</f>
        <v>II квартал</v>
      </c>
      <c r="D36" s="37" t="str">
        <f t="shared" si="5"/>
        <v>III квартал</v>
      </c>
      <c r="E36" s="37" t="str">
        <f t="shared" si="5"/>
        <v>октябрь</v>
      </c>
      <c r="F36" s="37" t="str">
        <f t="shared" si="5"/>
        <v>год</v>
      </c>
      <c r="G36" s="37" t="str">
        <f t="shared" si="5"/>
        <v>I квартал</v>
      </c>
      <c r="H36" s="37" t="str">
        <f t="shared" si="5"/>
        <v>II квартал</v>
      </c>
      <c r="I36" s="37" t="str">
        <f t="shared" si="5"/>
        <v>III квартал</v>
      </c>
      <c r="J36" s="37" t="str">
        <f t="shared" si="5"/>
        <v>октябрь</v>
      </c>
      <c r="K36" s="37" t="str">
        <f t="shared" si="5"/>
        <v>год</v>
      </c>
    </row>
    <row r="37" spans="1:11" s="4" customFormat="1" ht="18" customHeight="1">
      <c r="A37" s="3" t="s">
        <v>119</v>
      </c>
      <c r="B37" s="6">
        <v>0</v>
      </c>
      <c r="C37" s="6">
        <v>0</v>
      </c>
      <c r="D37" s="6">
        <v>0</v>
      </c>
      <c r="E37" s="6">
        <v>0</v>
      </c>
      <c r="F37" s="6">
        <f>SUM(B37:E37)</f>
        <v>0</v>
      </c>
      <c r="G37" s="6">
        <f>+G29</f>
        <v>0</v>
      </c>
      <c r="H37" s="6">
        <f t="shared" ref="H37:I37" si="6">+H29</f>
        <v>0</v>
      </c>
      <c r="I37" s="6">
        <f t="shared" si="6"/>
        <v>0</v>
      </c>
      <c r="J37" s="6">
        <v>0</v>
      </c>
      <c r="K37" s="6">
        <f>SUM(G37:J37)</f>
        <v>0</v>
      </c>
    </row>
    <row r="38" spans="1:11" s="4" customFormat="1" ht="18" customHeight="1">
      <c r="A38" s="3" t="s">
        <v>120</v>
      </c>
      <c r="B38" s="6">
        <v>0</v>
      </c>
      <c r="C38" s="6">
        <v>0</v>
      </c>
      <c r="D38" s="6">
        <v>0</v>
      </c>
      <c r="E38" s="6">
        <v>0</v>
      </c>
      <c r="F38" s="6">
        <f>SUM(B38:E38)</f>
        <v>0</v>
      </c>
      <c r="G38" s="6">
        <v>0</v>
      </c>
      <c r="H38" s="6">
        <f t="shared" ref="H38:I38" si="7">+H30</f>
        <v>0</v>
      </c>
      <c r="I38" s="6">
        <f t="shared" si="7"/>
        <v>0</v>
      </c>
      <c r="J38" s="6">
        <v>0</v>
      </c>
      <c r="K38" s="6">
        <f>SUM(G38:J38)</f>
        <v>0</v>
      </c>
    </row>
    <row r="39" spans="1:11" s="4" customFormat="1" ht="18" customHeight="1">
      <c r="A39" s="3" t="s">
        <v>121</v>
      </c>
      <c r="B39" s="6">
        <v>0</v>
      </c>
      <c r="C39" s="6">
        <v>0</v>
      </c>
      <c r="D39" s="6">
        <v>0</v>
      </c>
      <c r="E39" s="6">
        <v>0</v>
      </c>
      <c r="F39" s="6">
        <f>SUM(B39:E39)</f>
        <v>0</v>
      </c>
      <c r="G39" s="6">
        <v>0</v>
      </c>
      <c r="H39" s="6">
        <f t="shared" ref="H39:I39" si="8">+H31</f>
        <v>0</v>
      </c>
      <c r="I39" s="6">
        <f t="shared" si="8"/>
        <v>0</v>
      </c>
      <c r="J39" s="6">
        <v>0</v>
      </c>
      <c r="K39" s="6">
        <f>SUM(G39:J39)</f>
        <v>0</v>
      </c>
    </row>
    <row r="40" spans="1:11" s="4" customFormat="1" ht="18" customHeight="1">
      <c r="A40" s="37" t="s">
        <v>34</v>
      </c>
      <c r="B40" s="7">
        <f>SUM(B37:B39)</f>
        <v>0</v>
      </c>
      <c r="C40" s="7">
        <f>SUM(C37:C39)</f>
        <v>0</v>
      </c>
      <c r="D40" s="7">
        <f>SUM(D37:D39)</f>
        <v>0</v>
      </c>
      <c r="E40" s="7">
        <f>SUM(E37:E39)</f>
        <v>0</v>
      </c>
      <c r="F40" s="7">
        <f>SUM(B40:E40)</f>
        <v>0</v>
      </c>
      <c r="G40" s="7">
        <f>SUM(G37:G39)</f>
        <v>0</v>
      </c>
      <c r="H40" s="7">
        <f>SUM(H37:H39)</f>
        <v>0</v>
      </c>
      <c r="I40" s="7">
        <f>SUM(I37:I39)</f>
        <v>0</v>
      </c>
      <c r="J40" s="7">
        <f>SUM(J37:J39)</f>
        <v>0</v>
      </c>
      <c r="K40" s="7">
        <f>SUM(G40:J40)</f>
        <v>0</v>
      </c>
    </row>
  </sheetData>
  <mergeCells count="18">
    <mergeCell ref="A35:A36"/>
    <mergeCell ref="B35:F35"/>
    <mergeCell ref="G35:K35"/>
    <mergeCell ref="J1:K1"/>
    <mergeCell ref="A27:A28"/>
    <mergeCell ref="B27:F27"/>
    <mergeCell ref="G27:K27"/>
    <mergeCell ref="A34:K34"/>
    <mergeCell ref="A2:D2"/>
    <mergeCell ref="B20:F20"/>
    <mergeCell ref="A26:K26"/>
    <mergeCell ref="A24:F24"/>
    <mergeCell ref="A3:F3"/>
    <mergeCell ref="B18:F18"/>
    <mergeCell ref="B17:F17"/>
    <mergeCell ref="B5:F5"/>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dimension ref="A1:G28"/>
  <sheetViews>
    <sheetView showGridLines="0" tabSelected="1" view="pageBreakPreview" zoomScaleSheetLayoutView="100" workbookViewId="0">
      <selection activeCell="D33" sqref="D33"/>
    </sheetView>
  </sheetViews>
  <sheetFormatPr defaultRowHeight="15"/>
  <cols>
    <col min="1" max="1" width="45.14062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01" t="s">
        <v>117</v>
      </c>
      <c r="E1" s="101"/>
    </row>
    <row r="2" spans="1:7" s="11" customFormat="1" ht="20.100000000000001" customHeight="1">
      <c r="A2" s="119" t="s">
        <v>36</v>
      </c>
      <c r="B2" s="119"/>
      <c r="C2" s="119"/>
      <c r="D2" s="119"/>
      <c r="E2" s="119"/>
      <c r="G2" s="75"/>
    </row>
    <row r="3" spans="1:7" s="11" customFormat="1" ht="20.100000000000001" customHeight="1">
      <c r="A3" s="121" t="s">
        <v>37</v>
      </c>
      <c r="B3" s="121"/>
      <c r="C3" s="84" t="str">
        <f>+'1)'!G24</f>
        <v>октябрь</v>
      </c>
      <c r="D3" s="35" t="str">
        <f>+'1)'!H24</f>
        <v>2017 г.</v>
      </c>
      <c r="E3" s="16"/>
      <c r="F3" s="2"/>
    </row>
    <row r="4" spans="1:7" s="11" customFormat="1">
      <c r="A4" s="120" t="s">
        <v>90</v>
      </c>
      <c r="B4" s="120"/>
      <c r="C4" s="120"/>
      <c r="D4" s="120"/>
      <c r="E4" s="120"/>
      <c r="F4" s="10"/>
    </row>
    <row r="5" spans="1:7" s="11" customFormat="1">
      <c r="A5" s="15"/>
      <c r="B5" s="16"/>
      <c r="C5" s="16"/>
      <c r="D5" s="16"/>
      <c r="E5" s="16"/>
      <c r="F5" s="10"/>
    </row>
    <row r="6" spans="1:7" s="17" customFormat="1" ht="45">
      <c r="A6" s="36" t="s">
        <v>21</v>
      </c>
      <c r="B6" s="36" t="s">
        <v>22</v>
      </c>
      <c r="C6" s="36" t="s">
        <v>23</v>
      </c>
      <c r="D6" s="36" t="s">
        <v>24</v>
      </c>
      <c r="E6" s="36" t="s">
        <v>25</v>
      </c>
    </row>
    <row r="7" spans="1:7" s="10" customFormat="1" ht="15" customHeight="1">
      <c r="A7" s="18" t="s">
        <v>26</v>
      </c>
      <c r="B7" s="18"/>
      <c r="C7" s="77"/>
      <c r="D7" s="77"/>
      <c r="E7" s="18"/>
    </row>
    <row r="8" spans="1:7" s="10" customFormat="1" ht="15" customHeight="1">
      <c r="A8" s="87" t="s">
        <v>147</v>
      </c>
      <c r="B8" s="19" t="s">
        <v>143</v>
      </c>
      <c r="C8" s="20">
        <v>43009</v>
      </c>
      <c r="D8" s="20">
        <v>43009</v>
      </c>
      <c r="E8" s="81">
        <v>30</v>
      </c>
    </row>
    <row r="9" spans="1:7" s="10" customFormat="1" ht="15" customHeight="1">
      <c r="A9" s="87" t="s">
        <v>148</v>
      </c>
      <c r="B9" s="19" t="s">
        <v>143</v>
      </c>
      <c r="C9" s="20">
        <v>43010</v>
      </c>
      <c r="D9" s="20">
        <v>43010</v>
      </c>
      <c r="E9" s="81">
        <v>41</v>
      </c>
    </row>
    <row r="10" spans="1:7" s="10" customFormat="1" ht="15" customHeight="1">
      <c r="A10" s="87" t="s">
        <v>149</v>
      </c>
      <c r="B10" s="19" t="s">
        <v>143</v>
      </c>
      <c r="C10" s="20">
        <v>43013</v>
      </c>
      <c r="D10" s="20">
        <v>43019</v>
      </c>
      <c r="E10" s="81">
        <v>67.2</v>
      </c>
    </row>
    <row r="11" spans="1:7" s="10" customFormat="1" ht="15" customHeight="1">
      <c r="A11" s="87" t="s">
        <v>150</v>
      </c>
      <c r="B11" s="19" t="s">
        <v>143</v>
      </c>
      <c r="C11" s="20">
        <v>43016</v>
      </c>
      <c r="D11" s="20">
        <v>43016</v>
      </c>
      <c r="E11" s="81">
        <v>22.4</v>
      </c>
    </row>
    <row r="12" spans="1:7" s="10" customFormat="1" ht="15" customHeight="1">
      <c r="A12" s="87" t="s">
        <v>151</v>
      </c>
      <c r="B12" s="19" t="s">
        <v>143</v>
      </c>
      <c r="C12" s="20">
        <v>43025</v>
      </c>
      <c r="D12" s="20">
        <v>43026</v>
      </c>
      <c r="E12" s="81">
        <v>32.799999999999997</v>
      </c>
    </row>
    <row r="13" spans="1:7" s="10" customFormat="1" ht="15" customHeight="1">
      <c r="A13" s="87"/>
      <c r="B13" s="19"/>
      <c r="C13" s="20"/>
      <c r="D13" s="20"/>
      <c r="E13" s="81"/>
    </row>
    <row r="14" spans="1:7" s="10" customFormat="1" ht="15" customHeight="1">
      <c r="A14" s="18" t="s">
        <v>27</v>
      </c>
      <c r="B14" s="18"/>
      <c r="C14" s="77"/>
      <c r="D14" s="77"/>
      <c r="E14" s="18"/>
    </row>
    <row r="15" spans="1:7" s="10" customFormat="1" ht="15" customHeight="1">
      <c r="A15" s="87"/>
      <c r="B15" s="19"/>
      <c r="C15" s="20"/>
      <c r="D15" s="20"/>
      <c r="E15" s="81"/>
    </row>
    <row r="16" spans="1:7" s="10" customFormat="1" ht="15" customHeight="1">
      <c r="A16" s="18" t="s">
        <v>28</v>
      </c>
      <c r="B16" s="18"/>
      <c r="C16" s="77"/>
      <c r="D16" s="77"/>
      <c r="E16" s="18"/>
    </row>
    <row r="17" spans="1:5" s="10" customFormat="1" ht="15" customHeight="1">
      <c r="A17" s="80" t="s">
        <v>152</v>
      </c>
      <c r="B17" s="19" t="s">
        <v>143</v>
      </c>
      <c r="C17" s="20">
        <v>43013</v>
      </c>
      <c r="D17" s="20">
        <v>43019</v>
      </c>
      <c r="E17" s="89">
        <v>60</v>
      </c>
    </row>
    <row r="18" spans="1:5" s="10" customFormat="1" ht="15" customHeight="1">
      <c r="A18" s="80" t="s">
        <v>153</v>
      </c>
      <c r="B18" s="19" t="s">
        <v>143</v>
      </c>
      <c r="C18" s="20">
        <v>43014</v>
      </c>
      <c r="D18" s="20">
        <v>43014</v>
      </c>
      <c r="E18" s="89">
        <v>16.399999999999999</v>
      </c>
    </row>
    <row r="19" spans="1:5" s="10" customFormat="1" ht="15" customHeight="1">
      <c r="A19" s="80" t="s">
        <v>154</v>
      </c>
      <c r="B19" s="19" t="s">
        <v>143</v>
      </c>
      <c r="C19" s="20">
        <v>43021</v>
      </c>
      <c r="D19" s="20">
        <v>43021</v>
      </c>
      <c r="E19" s="89">
        <v>8.1999999999999993</v>
      </c>
    </row>
    <row r="20" spans="1:5" s="10" customFormat="1" ht="15" customHeight="1">
      <c r="A20" s="87" t="s">
        <v>155</v>
      </c>
      <c r="B20" s="19" t="s">
        <v>143</v>
      </c>
      <c r="C20" s="20">
        <v>43028</v>
      </c>
      <c r="D20" s="20">
        <v>43028</v>
      </c>
      <c r="E20" s="81">
        <v>8.1999999999999993</v>
      </c>
    </row>
    <row r="21" spans="1:5" s="10" customFormat="1" ht="15" customHeight="1">
      <c r="A21" s="87" t="s">
        <v>156</v>
      </c>
      <c r="B21" s="19" t="s">
        <v>143</v>
      </c>
      <c r="C21" s="20">
        <v>43034</v>
      </c>
      <c r="D21" s="20">
        <v>43034</v>
      </c>
      <c r="E21" s="81">
        <v>8.1999999999999993</v>
      </c>
    </row>
    <row r="22" spans="1:5" s="10" customFormat="1" ht="15" customHeight="1">
      <c r="A22" s="87" t="s">
        <v>157</v>
      </c>
      <c r="B22" s="19" t="s">
        <v>143</v>
      </c>
      <c r="C22" s="20">
        <v>43035</v>
      </c>
      <c r="D22" s="20">
        <v>43035</v>
      </c>
      <c r="E22" s="81">
        <v>8.1999999999999993</v>
      </c>
    </row>
    <row r="23" spans="1:5" s="10" customFormat="1" ht="15" customHeight="1">
      <c r="A23" s="18"/>
      <c r="B23" s="18"/>
      <c r="C23" s="77"/>
      <c r="D23" s="77"/>
      <c r="E23" s="18"/>
    </row>
    <row r="24" spans="1:5" s="10" customFormat="1" ht="15" customHeight="1">
      <c r="A24" s="18" t="s">
        <v>29</v>
      </c>
      <c r="B24" s="18"/>
      <c r="C24" s="77"/>
      <c r="D24" s="77"/>
      <c r="E24" s="18"/>
    </row>
    <row r="25" spans="1:5" s="10" customFormat="1" ht="15" customHeight="1">
      <c r="A25" s="87" t="s">
        <v>158</v>
      </c>
      <c r="B25" s="19" t="s">
        <v>143</v>
      </c>
      <c r="C25" s="20">
        <v>43009</v>
      </c>
      <c r="D25" s="20">
        <v>43009</v>
      </c>
      <c r="E25" s="81">
        <v>18.600000000000001</v>
      </c>
    </row>
    <row r="26" spans="1:5" s="10" customFormat="1" ht="15" customHeight="1">
      <c r="A26" s="87" t="s">
        <v>159</v>
      </c>
      <c r="B26" s="19" t="s">
        <v>143</v>
      </c>
      <c r="C26" s="20">
        <v>43024</v>
      </c>
      <c r="D26" s="20">
        <v>43032</v>
      </c>
      <c r="E26" s="81">
        <v>129.19999999999999</v>
      </c>
    </row>
    <row r="27" spans="1:5" s="10" customFormat="1" ht="15" customHeight="1">
      <c r="A27" s="87" t="s">
        <v>160</v>
      </c>
      <c r="B27" s="19" t="s">
        <v>143</v>
      </c>
      <c r="C27" s="20">
        <v>43037</v>
      </c>
      <c r="D27" s="20">
        <v>43038</v>
      </c>
      <c r="E27" s="81">
        <v>65.599999999999994</v>
      </c>
    </row>
    <row r="28" spans="1:5" s="10" customFormat="1" ht="15" customHeight="1">
      <c r="A28" s="87" t="s">
        <v>161</v>
      </c>
      <c r="B28" s="19" t="s">
        <v>143</v>
      </c>
      <c r="C28" s="20">
        <v>43039</v>
      </c>
      <c r="D28" s="20">
        <v>43039</v>
      </c>
      <c r="E28" s="81">
        <v>32.799999999999997</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SheetLayoutView="100" workbookViewId="0">
      <selection activeCell="F25" sqref="F25"/>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01" t="s">
        <v>117</v>
      </c>
      <c r="H1" s="101"/>
    </row>
    <row r="2" spans="1:8" ht="20.100000000000001" customHeight="1">
      <c r="A2" s="122" t="s">
        <v>39</v>
      </c>
      <c r="B2" s="122"/>
      <c r="C2" s="122"/>
      <c r="D2" s="122"/>
      <c r="E2" s="122"/>
      <c r="F2" s="122"/>
      <c r="G2" s="122"/>
      <c r="H2" s="122"/>
    </row>
    <row r="3" spans="1:8" ht="20.100000000000001" customHeight="1">
      <c r="A3" s="132" t="s">
        <v>38</v>
      </c>
      <c r="B3" s="132"/>
      <c r="C3" s="132"/>
      <c r="D3" s="132"/>
      <c r="E3" s="132"/>
      <c r="F3" s="85" t="str">
        <f>+'2)'!C3</f>
        <v>октябрь</v>
      </c>
      <c r="G3" s="42" t="str">
        <f>+'2)'!D3</f>
        <v>2017 г.</v>
      </c>
      <c r="H3" s="41"/>
    </row>
    <row r="4" spans="1:8" ht="12" customHeight="1">
      <c r="A4" s="41"/>
      <c r="B4" s="41"/>
      <c r="C4" s="41"/>
      <c r="D4" s="41"/>
      <c r="E4" s="41"/>
      <c r="F4" s="41"/>
      <c r="G4" s="41"/>
      <c r="H4" s="41"/>
    </row>
    <row r="5" spans="1:8">
      <c r="A5" s="123" t="s">
        <v>3</v>
      </c>
      <c r="B5" s="123"/>
      <c r="C5" s="123"/>
      <c r="D5" s="123"/>
      <c r="E5" s="123"/>
      <c r="F5" s="123"/>
      <c r="G5" s="123"/>
      <c r="H5" s="123"/>
    </row>
    <row r="6" spans="1:8" ht="90" customHeight="1">
      <c r="A6" s="124" t="s">
        <v>4</v>
      </c>
      <c r="B6" s="124" t="s">
        <v>5</v>
      </c>
      <c r="C6" s="124" t="s">
        <v>6</v>
      </c>
      <c r="D6" s="126" t="s">
        <v>7</v>
      </c>
      <c r="E6" s="127"/>
      <c r="F6" s="128" t="s">
        <v>8</v>
      </c>
      <c r="G6" s="129"/>
      <c r="H6" s="130" t="s">
        <v>9</v>
      </c>
    </row>
    <row r="7" spans="1:8" ht="75.75" customHeight="1">
      <c r="A7" s="125"/>
      <c r="B7" s="125"/>
      <c r="C7" s="125"/>
      <c r="D7" s="43" t="s">
        <v>10</v>
      </c>
      <c r="E7" s="43" t="s">
        <v>11</v>
      </c>
      <c r="F7" s="44" t="s">
        <v>12</v>
      </c>
      <c r="G7" s="44" t="s">
        <v>13</v>
      </c>
      <c r="H7" s="131"/>
    </row>
    <row r="8" spans="1:8" ht="20.100000000000001" customHeight="1">
      <c r="A8" s="45">
        <v>1</v>
      </c>
      <c r="B8" s="45" t="s">
        <v>129</v>
      </c>
      <c r="C8" s="45" t="s">
        <v>14</v>
      </c>
      <c r="D8" s="45">
        <v>10</v>
      </c>
      <c r="E8" s="46">
        <v>10</v>
      </c>
      <c r="F8" s="47">
        <v>10.3</v>
      </c>
      <c r="G8" s="47">
        <v>10.3</v>
      </c>
      <c r="H8" s="47">
        <v>10.3</v>
      </c>
    </row>
    <row r="9" spans="1:8" ht="20.100000000000001" customHeight="1">
      <c r="A9" s="45">
        <v>2</v>
      </c>
      <c r="B9" s="45" t="s">
        <v>119</v>
      </c>
      <c r="C9" s="45" t="s">
        <v>15</v>
      </c>
      <c r="D9" s="45">
        <v>31.5</v>
      </c>
      <c r="E9" s="48">
        <v>40</v>
      </c>
      <c r="F9" s="47">
        <v>48.1</v>
      </c>
      <c r="G9" s="47">
        <v>48.1</v>
      </c>
      <c r="H9" s="47">
        <v>48.1</v>
      </c>
    </row>
    <row r="10" spans="1:8" ht="20.100000000000001" customHeight="1">
      <c r="A10" s="45">
        <v>3</v>
      </c>
      <c r="B10" s="45" t="s">
        <v>120</v>
      </c>
      <c r="C10" s="45" t="s">
        <v>16</v>
      </c>
      <c r="D10" s="45">
        <v>80</v>
      </c>
      <c r="E10" s="48">
        <v>63</v>
      </c>
      <c r="F10" s="47">
        <v>109.5</v>
      </c>
      <c r="G10" s="47">
        <v>109.5</v>
      </c>
      <c r="H10" s="47">
        <v>109.5</v>
      </c>
    </row>
    <row r="11" spans="1:8">
      <c r="A11" s="49"/>
      <c r="B11" s="49"/>
      <c r="C11" s="49"/>
      <c r="D11" s="49"/>
      <c r="E11" s="50">
        <f>SUM(D8:E10)</f>
        <v>234.5</v>
      </c>
      <c r="F11" s="51">
        <f>SUM(F8:F10)</f>
        <v>167.9</v>
      </c>
      <c r="G11" s="49"/>
      <c r="H11" s="49"/>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SheetLayoutView="100" workbookViewId="0">
      <selection activeCell="O11" sqref="O1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01" t="s">
        <v>117</v>
      </c>
      <c r="L1" s="101"/>
    </row>
    <row r="2" spans="1:12" ht="19.5" customHeight="1">
      <c r="A2" s="136" t="s">
        <v>114</v>
      </c>
      <c r="B2" s="136"/>
      <c r="C2" s="136"/>
      <c r="D2" s="136"/>
      <c r="E2" s="136"/>
      <c r="F2" s="136"/>
      <c r="G2" s="136"/>
      <c r="H2" s="136"/>
      <c r="I2" s="136"/>
      <c r="J2" s="136"/>
      <c r="K2" s="136"/>
      <c r="L2" s="136"/>
    </row>
    <row r="3" spans="1:12" ht="15" customHeight="1">
      <c r="A3" s="137"/>
      <c r="B3" s="137"/>
      <c r="C3" s="137"/>
      <c r="D3" s="137"/>
      <c r="E3" s="137"/>
      <c r="F3" s="137"/>
      <c r="G3" s="137"/>
      <c r="H3" s="137"/>
      <c r="I3" s="137"/>
      <c r="J3" s="137"/>
      <c r="K3" s="137"/>
      <c r="L3" s="137"/>
    </row>
    <row r="4" spans="1:12" ht="15" customHeight="1">
      <c r="A4" s="138" t="s">
        <v>30</v>
      </c>
      <c r="B4" s="138"/>
      <c r="C4" s="138"/>
      <c r="D4" s="138"/>
      <c r="E4" s="138"/>
      <c r="F4" s="138"/>
      <c r="G4" s="138"/>
      <c r="H4" s="138"/>
      <c r="I4" s="138"/>
      <c r="J4" s="138"/>
      <c r="K4" s="138"/>
      <c r="L4" s="138"/>
    </row>
    <row r="5" spans="1:12" s="38" customFormat="1" ht="15" customHeight="1">
      <c r="A5" s="139" t="s">
        <v>58</v>
      </c>
      <c r="B5" s="139"/>
      <c r="C5" s="139"/>
      <c r="D5" s="139"/>
      <c r="E5" s="139"/>
      <c r="F5" s="139"/>
      <c r="G5" s="139"/>
      <c r="H5" s="139"/>
      <c r="I5" s="139"/>
      <c r="J5" s="139"/>
      <c r="K5" s="139"/>
      <c r="L5" s="139"/>
    </row>
    <row r="6" spans="1:12" ht="96" customHeight="1">
      <c r="A6" s="140" t="s">
        <v>59</v>
      </c>
      <c r="B6" s="140"/>
      <c r="C6" s="140"/>
      <c r="D6" s="140"/>
      <c r="E6" s="140"/>
      <c r="F6" s="140"/>
      <c r="G6" s="140"/>
      <c r="H6" s="140"/>
      <c r="I6" s="140"/>
      <c r="J6" s="140"/>
      <c r="K6" s="140"/>
      <c r="L6" s="140"/>
    </row>
    <row r="7" spans="1:12" ht="30" customHeight="1">
      <c r="A7" s="140" t="s">
        <v>60</v>
      </c>
      <c r="B7" s="140"/>
      <c r="C7" s="140"/>
      <c r="D7" s="140"/>
      <c r="E7" s="140"/>
      <c r="F7" s="140"/>
      <c r="G7" s="140"/>
      <c r="H7" s="140"/>
      <c r="I7" s="140"/>
      <c r="J7" s="140"/>
      <c r="K7" s="140"/>
      <c r="L7" s="140"/>
    </row>
    <row r="8" spans="1:12" ht="30" customHeight="1">
      <c r="A8" s="140" t="s">
        <v>67</v>
      </c>
      <c r="B8" s="140"/>
      <c r="C8" s="140"/>
      <c r="D8" s="140"/>
      <c r="E8" s="140"/>
      <c r="F8" s="140"/>
      <c r="G8" s="140"/>
      <c r="H8" s="140"/>
      <c r="I8" s="140"/>
      <c r="J8" s="140"/>
      <c r="K8" s="140"/>
      <c r="L8" s="140"/>
    </row>
    <row r="9" spans="1:12" ht="15" customHeight="1">
      <c r="A9" s="52"/>
      <c r="B9" s="53"/>
      <c r="C9" s="53"/>
      <c r="D9" s="53"/>
      <c r="E9" s="53"/>
      <c r="F9" s="53"/>
      <c r="G9" s="53"/>
      <c r="H9" s="53"/>
      <c r="I9" s="53"/>
      <c r="J9" s="53"/>
      <c r="K9" s="53"/>
      <c r="L9" s="53"/>
    </row>
    <row r="10" spans="1:12" ht="15" customHeight="1">
      <c r="A10" s="138" t="s">
        <v>31</v>
      </c>
      <c r="B10" s="138"/>
      <c r="C10" s="138"/>
      <c r="D10" s="138"/>
      <c r="E10" s="138"/>
      <c r="F10" s="138"/>
      <c r="G10" s="138"/>
      <c r="H10" s="138"/>
      <c r="I10" s="138"/>
      <c r="J10" s="138"/>
      <c r="K10" s="138"/>
      <c r="L10" s="138"/>
    </row>
    <row r="11" spans="1:12" ht="64.5" customHeight="1">
      <c r="A11" s="134" t="s">
        <v>52</v>
      </c>
      <c r="B11" s="134"/>
      <c r="C11" s="134"/>
      <c r="D11" s="134"/>
      <c r="E11" s="134"/>
      <c r="F11" s="134"/>
      <c r="G11" s="134"/>
      <c r="H11" s="134"/>
      <c r="I11" s="134"/>
      <c r="J11" s="134"/>
      <c r="K11" s="134"/>
      <c r="L11" s="134"/>
    </row>
    <row r="12" spans="1:12" ht="45.75" customHeight="1">
      <c r="A12" s="134" t="s">
        <v>32</v>
      </c>
      <c r="B12" s="134"/>
      <c r="C12" s="134"/>
      <c r="D12" s="134"/>
      <c r="E12" s="134"/>
      <c r="F12" s="134"/>
      <c r="G12" s="134"/>
      <c r="H12" s="134"/>
      <c r="I12" s="134"/>
      <c r="J12" s="134"/>
      <c r="K12" s="134"/>
      <c r="L12" s="134"/>
    </row>
    <row r="13" spans="1:12" ht="18" customHeight="1">
      <c r="A13" s="135" t="s">
        <v>53</v>
      </c>
      <c r="B13" s="135"/>
      <c r="C13" s="135"/>
      <c r="D13" s="135"/>
      <c r="E13" s="135"/>
      <c r="F13" s="135"/>
      <c r="G13" s="135"/>
      <c r="H13" s="135"/>
      <c r="I13" s="135"/>
      <c r="J13" s="135"/>
      <c r="K13" s="135"/>
      <c r="L13" s="135"/>
    </row>
    <row r="14" spans="1:12" ht="48.75" customHeight="1">
      <c r="A14" s="134" t="s">
        <v>54</v>
      </c>
      <c r="B14" s="134"/>
      <c r="C14" s="134"/>
      <c r="D14" s="134"/>
      <c r="E14" s="134"/>
      <c r="F14" s="134"/>
      <c r="G14" s="134"/>
      <c r="H14" s="134"/>
      <c r="I14" s="134"/>
      <c r="J14" s="134"/>
      <c r="K14" s="134"/>
      <c r="L14" s="134"/>
    </row>
    <row r="15" spans="1:12" ht="45" customHeight="1">
      <c r="A15" s="134" t="s">
        <v>55</v>
      </c>
      <c r="B15" s="134"/>
      <c r="C15" s="134"/>
      <c r="D15" s="134"/>
      <c r="E15" s="134"/>
      <c r="F15" s="134"/>
      <c r="G15" s="134"/>
      <c r="H15" s="134"/>
      <c r="I15" s="134"/>
      <c r="J15" s="134"/>
      <c r="K15" s="134"/>
      <c r="L15" s="134"/>
    </row>
    <row r="16" spans="1:12">
      <c r="A16" s="134" t="s">
        <v>56</v>
      </c>
      <c r="B16" s="134"/>
      <c r="C16" s="134"/>
      <c r="D16" s="134"/>
      <c r="E16" s="134"/>
      <c r="F16" s="134"/>
      <c r="G16" s="134"/>
      <c r="H16" s="134"/>
      <c r="I16" s="134"/>
      <c r="J16" s="134"/>
      <c r="K16" s="134"/>
      <c r="L16" s="134"/>
    </row>
    <row r="17" spans="1:13" ht="62.25" customHeight="1">
      <c r="A17" s="141" t="s">
        <v>68</v>
      </c>
      <c r="B17" s="134"/>
      <c r="C17" s="134"/>
      <c r="D17" s="134"/>
      <c r="E17" s="134"/>
      <c r="F17" s="134"/>
      <c r="G17" s="134"/>
      <c r="H17" s="134"/>
      <c r="I17" s="134"/>
      <c r="J17" s="134"/>
      <c r="K17" s="134"/>
      <c r="L17" s="134"/>
    </row>
    <row r="18" spans="1:13" ht="33" customHeight="1">
      <c r="A18" s="134" t="s">
        <v>57</v>
      </c>
      <c r="B18" s="134"/>
      <c r="C18" s="134"/>
      <c r="D18" s="134"/>
      <c r="E18" s="134"/>
      <c r="F18" s="134"/>
      <c r="G18" s="134"/>
      <c r="H18" s="134"/>
      <c r="I18" s="134"/>
      <c r="J18" s="134"/>
      <c r="K18" s="134"/>
      <c r="L18" s="134"/>
    </row>
    <row r="19" spans="1:13" ht="46.5" customHeight="1">
      <c r="A19" s="134" t="s">
        <v>69</v>
      </c>
      <c r="B19" s="134"/>
      <c r="C19" s="134"/>
      <c r="D19" s="134"/>
      <c r="E19" s="134"/>
      <c r="F19" s="134"/>
      <c r="G19" s="134"/>
      <c r="H19" s="134"/>
      <c r="I19" s="134"/>
      <c r="J19" s="134"/>
      <c r="K19" s="134"/>
      <c r="L19" s="134"/>
    </row>
    <row r="20" spans="1:13" ht="15" customHeight="1">
      <c r="A20" s="137"/>
      <c r="B20" s="137"/>
      <c r="C20" s="137"/>
      <c r="D20" s="137"/>
      <c r="E20" s="137"/>
      <c r="F20" s="137"/>
      <c r="G20" s="137"/>
      <c r="H20" s="137"/>
      <c r="I20" s="137"/>
      <c r="J20" s="137"/>
      <c r="K20" s="137"/>
      <c r="L20" s="137"/>
    </row>
    <row r="21" spans="1:13" ht="30" customHeight="1">
      <c r="A21" s="133" t="s">
        <v>124</v>
      </c>
      <c r="B21" s="133"/>
      <c r="C21" s="133"/>
      <c r="D21" s="133"/>
      <c r="E21" s="133"/>
      <c r="F21" s="133"/>
      <c r="G21" s="133"/>
      <c r="H21" s="133"/>
      <c r="I21" s="133"/>
      <c r="J21" s="133"/>
      <c r="K21" s="133"/>
      <c r="L21" s="79" t="s">
        <v>122</v>
      </c>
      <c r="M21" s="79"/>
    </row>
    <row r="23" spans="1:13" ht="30" customHeight="1">
      <c r="A23" s="133" t="s">
        <v>125</v>
      </c>
      <c r="B23" s="133"/>
      <c r="C23" s="133"/>
      <c r="D23" s="133"/>
      <c r="E23" s="133"/>
      <c r="F23" s="133"/>
      <c r="G23" s="133"/>
      <c r="H23" s="133"/>
      <c r="I23" s="133"/>
      <c r="J23" s="133"/>
      <c r="K23" s="133"/>
      <c r="L23" s="79" t="s">
        <v>122</v>
      </c>
      <c r="M23" s="79"/>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SheetLayoutView="100" workbookViewId="0">
      <selection activeCell="D22" sqref="D22:E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01" t="s">
        <v>117</v>
      </c>
      <c r="E1" s="101"/>
    </row>
    <row r="2" spans="1:8" ht="15" customHeight="1">
      <c r="A2" s="122" t="s">
        <v>41</v>
      </c>
      <c r="B2" s="122"/>
      <c r="C2" s="122"/>
      <c r="D2" s="122"/>
      <c r="E2" s="122"/>
      <c r="F2" s="54"/>
      <c r="G2" s="54"/>
      <c r="H2" s="54"/>
    </row>
    <row r="3" spans="1:8" ht="15" customHeight="1">
      <c r="A3" s="132" t="s">
        <v>40</v>
      </c>
      <c r="B3" s="132"/>
      <c r="C3" s="132"/>
      <c r="D3" s="85" t="str">
        <f>+'3)'!F3</f>
        <v>октябрь</v>
      </c>
      <c r="E3" s="42" t="str">
        <f>+'3)'!G3</f>
        <v>2017 г.</v>
      </c>
      <c r="F3" s="54"/>
      <c r="G3" s="54"/>
      <c r="H3" s="54"/>
    </row>
    <row r="4" spans="1:8" ht="9.75" customHeight="1">
      <c r="A4" s="40"/>
      <c r="B4" s="40"/>
      <c r="C4" s="40"/>
      <c r="D4" s="74"/>
      <c r="E4" s="42"/>
      <c r="F4" s="54"/>
      <c r="G4" s="54"/>
      <c r="H4" s="54"/>
    </row>
    <row r="5" spans="1:8" ht="16.5" customHeight="1">
      <c r="A5" s="124" t="s">
        <v>4</v>
      </c>
      <c r="B5" s="124" t="s">
        <v>5</v>
      </c>
      <c r="C5" s="124" t="s">
        <v>25</v>
      </c>
      <c r="D5" s="143" t="s">
        <v>35</v>
      </c>
      <c r="E5" s="143"/>
    </row>
    <row r="6" spans="1:8" ht="18" customHeight="1">
      <c r="A6" s="125"/>
      <c r="B6" s="125"/>
      <c r="C6" s="125"/>
      <c r="D6" s="143"/>
      <c r="E6" s="143"/>
    </row>
    <row r="7" spans="1:8">
      <c r="A7" s="55">
        <v>1</v>
      </c>
      <c r="B7" s="56" t="s">
        <v>46</v>
      </c>
      <c r="C7" s="57">
        <f>+C8+C9+C10</f>
        <v>0</v>
      </c>
      <c r="D7" s="144"/>
      <c r="E7" s="144"/>
    </row>
    <row r="8" spans="1:8">
      <c r="A8" s="58" t="s">
        <v>48</v>
      </c>
      <c r="B8" s="59" t="s">
        <v>73</v>
      </c>
      <c r="C8" s="60">
        <v>0</v>
      </c>
      <c r="D8" s="145"/>
      <c r="E8" s="145"/>
    </row>
    <row r="9" spans="1:8" ht="15" customHeight="1">
      <c r="A9" s="58" t="s">
        <v>49</v>
      </c>
      <c r="B9" s="59" t="s">
        <v>51</v>
      </c>
      <c r="C9" s="60">
        <v>0</v>
      </c>
      <c r="D9" s="145"/>
      <c r="E9" s="145"/>
    </row>
    <row r="10" spans="1:8" ht="33" customHeight="1">
      <c r="A10" s="58" t="s">
        <v>50</v>
      </c>
      <c r="B10" s="59" t="s">
        <v>47</v>
      </c>
      <c r="C10" s="60">
        <v>0</v>
      </c>
      <c r="D10" s="145"/>
      <c r="E10" s="145"/>
    </row>
    <row r="11" spans="1:8">
      <c r="A11" s="55">
        <v>2</v>
      </c>
      <c r="B11" s="56" t="s">
        <v>92</v>
      </c>
      <c r="C11" s="57">
        <f>+C12+C13+C14</f>
        <v>0</v>
      </c>
      <c r="D11" s="144"/>
      <c r="E11" s="144"/>
    </row>
    <row r="12" spans="1:8">
      <c r="A12" s="58" t="s">
        <v>70</v>
      </c>
      <c r="B12" s="59" t="s">
        <v>73</v>
      </c>
      <c r="C12" s="60">
        <v>0</v>
      </c>
      <c r="D12" s="145"/>
      <c r="E12" s="145"/>
    </row>
    <row r="13" spans="1:8" ht="15" customHeight="1">
      <c r="A13" s="58" t="s">
        <v>71</v>
      </c>
      <c r="B13" s="59" t="s">
        <v>51</v>
      </c>
      <c r="C13" s="60">
        <v>0</v>
      </c>
      <c r="D13" s="145"/>
      <c r="E13" s="145"/>
    </row>
    <row r="14" spans="1:8" ht="30" customHeight="1">
      <c r="A14" s="58" t="s">
        <v>72</v>
      </c>
      <c r="B14" s="59" t="s">
        <v>47</v>
      </c>
      <c r="C14" s="60">
        <v>0</v>
      </c>
      <c r="D14" s="145"/>
      <c r="E14" s="145"/>
    </row>
    <row r="15" spans="1:8">
      <c r="A15" s="55">
        <v>3</v>
      </c>
      <c r="B15" s="56" t="s">
        <v>87</v>
      </c>
      <c r="C15" s="57">
        <f>+C16+C17+C18</f>
        <v>0</v>
      </c>
      <c r="D15" s="144"/>
      <c r="E15" s="144"/>
    </row>
    <row r="16" spans="1:8">
      <c r="A16" s="58" t="s">
        <v>74</v>
      </c>
      <c r="B16" s="59" t="s">
        <v>73</v>
      </c>
      <c r="C16" s="60">
        <v>0</v>
      </c>
      <c r="D16" s="145"/>
      <c r="E16" s="145"/>
    </row>
    <row r="17" spans="1:5" ht="30">
      <c r="A17" s="58" t="s">
        <v>75</v>
      </c>
      <c r="B17" s="59" t="s">
        <v>51</v>
      </c>
      <c r="C17" s="60">
        <v>0</v>
      </c>
      <c r="D17" s="145"/>
      <c r="E17" s="145"/>
    </row>
    <row r="18" spans="1:5" ht="32.25" customHeight="1">
      <c r="A18" s="58" t="s">
        <v>76</v>
      </c>
      <c r="B18" s="59" t="s">
        <v>47</v>
      </c>
      <c r="C18" s="60">
        <v>0</v>
      </c>
      <c r="D18" s="145"/>
      <c r="E18" s="145"/>
    </row>
    <row r="19" spans="1:5" s="38" customFormat="1">
      <c r="A19" s="55">
        <v>4</v>
      </c>
      <c r="B19" s="56" t="s">
        <v>78</v>
      </c>
      <c r="C19" s="57">
        <f>+C20+C21+C22</f>
        <v>0</v>
      </c>
      <c r="D19" s="144"/>
      <c r="E19" s="144"/>
    </row>
    <row r="20" spans="1:5" ht="15" customHeight="1">
      <c r="A20" s="58" t="s">
        <v>93</v>
      </c>
      <c r="B20" s="59" t="s">
        <v>73</v>
      </c>
      <c r="C20" s="60">
        <v>0</v>
      </c>
      <c r="D20" s="145"/>
      <c r="E20" s="145"/>
    </row>
    <row r="21" spans="1:5" ht="15" customHeight="1">
      <c r="A21" s="58" t="s">
        <v>94</v>
      </c>
      <c r="B21" s="59" t="s">
        <v>51</v>
      </c>
      <c r="C21" s="60">
        <v>0</v>
      </c>
      <c r="D21" s="145"/>
      <c r="E21" s="145"/>
    </row>
    <row r="22" spans="1:5" ht="31.5" customHeight="1">
      <c r="A22" s="58" t="s">
        <v>95</v>
      </c>
      <c r="B22" s="59" t="s">
        <v>47</v>
      </c>
      <c r="C22" s="60">
        <v>0</v>
      </c>
      <c r="D22" s="145"/>
      <c r="E22" s="145"/>
    </row>
    <row r="23" spans="1:5" s="38" customFormat="1">
      <c r="A23" s="55">
        <v>5</v>
      </c>
      <c r="B23" s="56" t="s">
        <v>77</v>
      </c>
      <c r="C23" s="57">
        <f>+C24+C25+C26</f>
        <v>0</v>
      </c>
      <c r="D23" s="144"/>
      <c r="E23" s="144"/>
    </row>
    <row r="24" spans="1:5" ht="15" customHeight="1">
      <c r="A24" s="58" t="s">
        <v>96</v>
      </c>
      <c r="B24" s="59" t="s">
        <v>73</v>
      </c>
      <c r="C24" s="60">
        <v>0</v>
      </c>
      <c r="D24" s="145"/>
      <c r="E24" s="145"/>
    </row>
    <row r="25" spans="1:5" ht="15" customHeight="1">
      <c r="A25" s="58" t="s">
        <v>97</v>
      </c>
      <c r="B25" s="59" t="s">
        <v>51</v>
      </c>
      <c r="C25" s="60">
        <v>0</v>
      </c>
      <c r="D25" s="145"/>
      <c r="E25" s="145"/>
    </row>
    <row r="26" spans="1:5" ht="32.25" customHeight="1">
      <c r="A26" s="58" t="s">
        <v>98</v>
      </c>
      <c r="B26" s="59" t="s">
        <v>47</v>
      </c>
      <c r="C26" s="60">
        <v>0</v>
      </c>
      <c r="D26" s="146"/>
      <c r="E26" s="147"/>
    </row>
    <row r="27" spans="1:5" s="61" customFormat="1">
      <c r="A27" s="142" t="s">
        <v>118</v>
      </c>
      <c r="B27" s="142"/>
      <c r="C27" s="142"/>
      <c r="D27" s="142"/>
      <c r="E27" s="142"/>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SheetLayoutView="100" workbookViewId="0">
      <selection activeCell="E21" sqref="E21"/>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01" t="s">
        <v>117</v>
      </c>
      <c r="F1" s="101"/>
    </row>
    <row r="2" spans="1:10" s="12" customFormat="1" ht="20.100000000000001" customHeight="1">
      <c r="A2" s="150" t="s">
        <v>44</v>
      </c>
      <c r="B2" s="150"/>
      <c r="C2" s="150"/>
      <c r="D2" s="150"/>
      <c r="E2" s="150"/>
      <c r="F2" s="150"/>
    </row>
    <row r="3" spans="1:10" s="12" customFormat="1" ht="20.100000000000001" customHeight="1">
      <c r="A3" s="68" t="s">
        <v>45</v>
      </c>
      <c r="B3" s="86" t="str">
        <f>+'5)'!D3</f>
        <v>октябрь</v>
      </c>
      <c r="C3" s="69" t="str">
        <f>+'5)'!$E$3</f>
        <v>2017 г.</v>
      </c>
      <c r="D3" s="70" t="s">
        <v>62</v>
      </c>
      <c r="E3" s="72"/>
      <c r="J3" s="72" t="s">
        <v>62</v>
      </c>
    </row>
    <row r="4" spans="1:10" ht="18" customHeight="1"/>
    <row r="5" spans="1:10" ht="20.100000000000001" customHeight="1">
      <c r="A5" s="62" t="s">
        <v>103</v>
      </c>
      <c r="B5" s="149" t="s">
        <v>65</v>
      </c>
      <c r="C5" s="149" t="s">
        <v>88</v>
      </c>
      <c r="D5" s="149" t="s">
        <v>61</v>
      </c>
      <c r="E5" s="148" t="s">
        <v>126</v>
      </c>
      <c r="F5" s="148" t="s">
        <v>127</v>
      </c>
    </row>
    <row r="6" spans="1:10" ht="20.100000000000001" customHeight="1">
      <c r="A6" s="62" t="s">
        <v>42</v>
      </c>
      <c r="B6" s="149"/>
      <c r="C6" s="149"/>
      <c r="D6" s="149"/>
      <c r="E6" s="149"/>
      <c r="F6" s="149"/>
    </row>
    <row r="7" spans="1:10" ht="20.100000000000001" customHeight="1">
      <c r="A7" s="62" t="s">
        <v>101</v>
      </c>
      <c r="B7" s="149"/>
      <c r="C7" s="149"/>
      <c r="D7" s="149"/>
      <c r="E7" s="149"/>
      <c r="F7" s="149"/>
    </row>
    <row r="8" spans="1:10" ht="20.100000000000001" customHeight="1">
      <c r="A8" s="76" t="s">
        <v>104</v>
      </c>
      <c r="B8" s="63"/>
      <c r="C8" s="64"/>
      <c r="D8" s="65"/>
      <c r="E8" s="65"/>
      <c r="F8" s="65"/>
    </row>
    <row r="9" spans="1:10" ht="20.100000000000001" customHeight="1">
      <c r="A9" s="71" t="s">
        <v>43</v>
      </c>
      <c r="B9" s="63"/>
      <c r="C9" s="64"/>
      <c r="D9" s="65"/>
      <c r="E9" s="65"/>
      <c r="F9" s="65"/>
    </row>
    <row r="10" spans="1:10" ht="20.100000000000001" customHeight="1">
      <c r="A10" s="66" t="str">
        <f>CONCATENATE(B3,D3,C3)</f>
        <v>октябрь_2017 г.</v>
      </c>
      <c r="B10" s="78">
        <v>178573</v>
      </c>
      <c r="C10" s="67">
        <f>+D10/B10</f>
        <v>1.7858400206078187</v>
      </c>
      <c r="D10" s="64">
        <v>318902.81</v>
      </c>
      <c r="E10" s="64">
        <v>57402.51</v>
      </c>
      <c r="F10" s="64">
        <f>+E10+D10</f>
        <v>376305.32</v>
      </c>
    </row>
    <row r="12" spans="1:10" ht="17.25" customHeight="1">
      <c r="A12" s="151" t="s">
        <v>100</v>
      </c>
      <c r="B12" s="151"/>
      <c r="C12" s="151"/>
      <c r="D12" s="151"/>
      <c r="E12" s="151"/>
      <c r="F12" s="15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H22" sqref="H22"/>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50" t="s">
        <v>133</v>
      </c>
      <c r="B1" s="150"/>
      <c r="C1" s="150"/>
      <c r="D1" s="150"/>
      <c r="E1" s="150"/>
      <c r="F1" s="150"/>
      <c r="G1" s="150"/>
      <c r="H1" s="150"/>
      <c r="I1" s="150"/>
      <c r="J1" s="150"/>
      <c r="K1" s="152" t="s">
        <v>117</v>
      </c>
      <c r="L1" s="152"/>
    </row>
    <row r="2" spans="1:12" s="12" customFormat="1" ht="20.100000000000001" customHeight="1">
      <c r="D2" s="70" t="s">
        <v>62</v>
      </c>
      <c r="E2" s="68" t="s">
        <v>45</v>
      </c>
      <c r="F2" s="86" t="str">
        <f>+'Информация для раскрытия'!$B$3</f>
        <v>октябрь</v>
      </c>
      <c r="G2" s="69" t="str">
        <f>+'5)'!$E$3</f>
        <v>2017 г.</v>
      </c>
      <c r="J2" s="72"/>
    </row>
    <row r="4" spans="1:12" ht="27" customHeight="1">
      <c r="A4" s="153" t="s">
        <v>134</v>
      </c>
      <c r="B4" s="153"/>
      <c r="C4" s="153"/>
      <c r="D4" s="153"/>
      <c r="E4" s="153"/>
      <c r="F4" s="153"/>
      <c r="G4" s="153"/>
      <c r="H4" s="153"/>
      <c r="I4" s="153"/>
      <c r="J4" s="153"/>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G14" sqref="G14"/>
    </sheetView>
  </sheetViews>
  <sheetFormatPr defaultRowHeight="12.75"/>
  <cols>
    <col min="1" max="16384" width="9.140625" style="90"/>
  </cols>
  <sheetData>
    <row r="1" spans="1:12" ht="87" customHeight="1">
      <c r="A1" s="154" t="s">
        <v>136</v>
      </c>
      <c r="B1" s="154"/>
      <c r="C1" s="154"/>
      <c r="D1" s="154"/>
      <c r="E1" s="154"/>
      <c r="F1" s="154"/>
      <c r="G1" s="154"/>
      <c r="H1" s="154"/>
      <c r="I1" s="154"/>
      <c r="J1" s="154"/>
      <c r="K1" s="155" t="s">
        <v>117</v>
      </c>
      <c r="L1" s="155"/>
    </row>
    <row r="4" spans="1:12" ht="15.75">
      <c r="A4" s="91" t="s">
        <v>138</v>
      </c>
      <c r="B4" s="92" t="s">
        <v>145</v>
      </c>
      <c r="D4" s="156"/>
      <c r="E4" s="156"/>
    </row>
    <row r="6" spans="1:12">
      <c r="A6" s="91" t="s">
        <v>137</v>
      </c>
      <c r="B6" s="92" t="s">
        <v>139</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2017-06-14T02:39:14Z</cp:lastPrinted>
  <dcterms:created xsi:type="dcterms:W3CDTF">1996-10-08T23:32:33Z</dcterms:created>
  <dcterms:modified xsi:type="dcterms:W3CDTF">2017-11-13T02:21:13Z</dcterms:modified>
</cp:coreProperties>
</file>