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 name="Лист1" sheetId="13" r:id="rId10"/>
  </sheets>
  <externalReferences>
    <externalReference r:id="rId11"/>
  </externalReferences>
  <definedNames>
    <definedName name="_xlnm.Print_Titles" localSheetId="5">'5)'!$5:$6</definedName>
    <definedName name="_xlnm.Print_Area" localSheetId="1">'1)'!$A$1:$K$42</definedName>
    <definedName name="_xlnm.Print_Area" localSheetId="2">'2)'!$A$1:$E$25</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раскрытия'!$A$1:$C$32</definedName>
  </definedNames>
  <calcPr calcId="125725" calcMode="manual"/>
</workbook>
</file>

<file path=xl/calcChain.xml><?xml version="1.0" encoding="utf-8"?>
<calcChain xmlns="http://schemas.openxmlformats.org/spreadsheetml/2006/main">
  <c r="C10" i="10"/>
  <c r="F2" i="11" l="1"/>
  <c r="B3" i="10"/>
  <c r="C19" i="9"/>
  <c r="D3"/>
  <c r="F3" i="2"/>
  <c r="C3" i="3"/>
  <c r="G26" i="1"/>
  <c r="E2"/>
  <c r="B6" l="1"/>
  <c r="B30" s="1"/>
  <c r="C23" i="9"/>
  <c r="C15"/>
  <c r="C11"/>
  <c r="C7"/>
  <c r="E3"/>
  <c r="F11" i="2"/>
  <c r="E11"/>
  <c r="G3"/>
  <c r="D3" i="3"/>
  <c r="J42" i="1"/>
  <c r="G42"/>
  <c r="E42"/>
  <c r="D42"/>
  <c r="C42"/>
  <c r="B42"/>
  <c r="F42" s="1"/>
  <c r="I41"/>
  <c r="H41"/>
  <c r="K41" s="1"/>
  <c r="F41"/>
  <c r="I40"/>
  <c r="H40"/>
  <c r="K40" s="1"/>
  <c r="F40"/>
  <c r="I39"/>
  <c r="I42" s="1"/>
  <c r="H39"/>
  <c r="H42" s="1"/>
  <c r="G39"/>
  <c r="K39" s="1"/>
  <c r="F39"/>
  <c r="F38"/>
  <c r="E38"/>
  <c r="J34"/>
  <c r="I34"/>
  <c r="H34"/>
  <c r="G34"/>
  <c r="K34" s="1"/>
  <c r="E34"/>
  <c r="D34"/>
  <c r="C34"/>
  <c r="B34"/>
  <c r="F34" s="1"/>
  <c r="K33"/>
  <c r="F33"/>
  <c r="K32"/>
  <c r="F32"/>
  <c r="K31"/>
  <c r="F31"/>
  <c r="K30"/>
  <c r="K38" s="1"/>
  <c r="E30"/>
  <c r="J30" s="1"/>
  <c r="J38" s="1"/>
  <c r="D30"/>
  <c r="I30" s="1"/>
  <c r="I38" s="1"/>
  <c r="C30"/>
  <c r="C38" s="1"/>
  <c r="H26"/>
  <c r="F16"/>
  <c r="F15"/>
  <c r="F14"/>
  <c r="F13"/>
  <c r="F12"/>
  <c r="E11"/>
  <c r="D11"/>
  <c r="C11"/>
  <c r="B11"/>
  <c r="F11" s="1"/>
  <c r="F10"/>
  <c r="F9"/>
  <c r="F8"/>
  <c r="E8"/>
  <c r="E7" s="1"/>
  <c r="F7" s="1"/>
  <c r="D8"/>
  <c r="B8"/>
  <c r="D7"/>
  <c r="B7"/>
  <c r="F2"/>
  <c r="G30" l="1"/>
  <c r="G38" s="1"/>
  <c r="B38"/>
  <c r="K42"/>
  <c r="D38"/>
  <c r="H30"/>
  <c r="H38" s="1"/>
  <c r="C3" i="10" l="1"/>
  <c r="A10" s="1"/>
  <c r="G2" i="11"/>
</calcChain>
</file>

<file path=xl/sharedStrings.xml><?xml version="1.0" encoding="utf-8"?>
<sst xmlns="http://schemas.openxmlformats.org/spreadsheetml/2006/main" count="197" uniqueCount="154">
  <si>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</si>
  <si>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</si>
  <si>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</si>
  <si>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</si>
  <si>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</si>
  <si>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</si>
  <si>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</si>
  <si>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</si>
  <si>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</si>
  <si>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</si>
  <si>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</si>
  <si>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</si>
  <si>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</si>
  <si>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</si>
  <si>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</si>
  <si>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</si>
  <si>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</si>
  <si>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</si>
  <si>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</si>
  <si>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</si>
  <si>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</si>
  <si>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</si>
  <si>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</si>
  <si>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</si>
  <si>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</si>
  <si>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</si>
  <si>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</si>
  <si>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2. Ремонт строительной части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</si>
  <si>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</si>
  <si>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</si>
  <si>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</si>
  <si>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</si>
  <si>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</si>
  <si>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ПАО "Омскшина"</t>
  </si>
  <si>
    <t>Итого ПАО "Омскшина"</t>
  </si>
  <si>
    <t>Примечание</t>
  </si>
  <si>
    <t xml:space="preserve">О вводе в ремонт и выводе из ремонта объектов электросетевого хозяйства                                                                                                   </t>
  </si>
  <si>
    <t xml:space="preserve"> ПАО "Омскшина" за</t>
  </si>
  <si>
    <t>ПАО "Омскшина"  за</t>
  </si>
  <si>
    <t xml:space="preserve">Сведения о наличии мощности, свободной для технологического присоединения к электрическим сетям                                          </t>
  </si>
  <si>
    <t xml:space="preserve"> к электрическим сетям ПАО "Омскшина"  за</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</si>
  <si>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</si>
  <si>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</si>
  <si>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</si>
  <si>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</si>
  <si>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</si>
  <si>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</si>
  <si>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</si>
  <si>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</si>
  <si>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</si>
  <si>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</si>
  <si>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</si>
  <si>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</si>
  <si>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</si>
  <si>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</si>
  <si>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</si>
  <si>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</si>
  <si>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</si>
  <si>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</si>
  <si>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</si>
  <si>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</si>
  <si>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</si>
  <si>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</si>
  <si>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по границам зон деятельности ПАО "Омскшина"</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</si>
  <si>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</si>
  <si>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</si>
  <si>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</si>
  <si>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</si>
  <si>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</si>
  <si>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</si>
  <si>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</si>
  <si>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</si>
  <si>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</si>
  <si>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</si>
  <si>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</si>
  <si>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</si>
  <si>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</si>
  <si>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</si>
  <si>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</si>
  <si>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</si>
  <si>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</si>
  <si>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</si>
  <si>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</si>
  <si>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</si>
  <si>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</si>
  <si>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</si>
  <si>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</si>
  <si>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</si>
  <si>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</si>
  <si>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 xml:space="preserve">Сведения о техническом состоянии электрических сетей ПАО «Омскшина» за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</si>
  <si>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</si>
  <si>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</si>
  <si>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</si>
  <si>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</si>
  <si>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</si>
  <si>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</si>
  <si>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</si>
  <si>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</si>
  <si>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</si>
  <si>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 xml:space="preserve">ПАО "ОМСКШИНА" раскрывает  информацию за  </t>
  </si>
  <si>
    <r>
      <t xml:space="preserve">* - ПАО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</si>
  <si>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</si>
  <si>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</si>
  <si>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</si>
  <si>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</si>
  <si>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</si>
  <si>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t>п. 11, а именно:</t>
  </si>
  <si>
    <t>1) абзац 14 подпункта "б"о сводных данных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t>
  </si>
  <si>
    <t>2) абзац 18 подпункта "б" о вводе в ремонт и выводе из ремонта электросетевых объектов с указанием сроков (сводная информация);</t>
  </si>
  <si>
    <t>3) подпункт в(1)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</si>
  <si>
    <t>4)  подпункт "е" о порядке выполнения технологических, технических и других мероприятий, связанных с технологическим присоединением к электрическим сетям, включая перечень мероприятий, необходимых для осуществления технологического присоединения к электрическим сетям, и порядок выполнения этих мероприятий с указанием ссылок на нормативные правовые акты;</t>
  </si>
  <si>
    <t>5) подпункт "е(1)"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t>
  </si>
  <si>
    <t xml:space="preserve">6) абзацы 1 - 5 подпункта "в" о наличии (об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 аннулированных заявок на технологическое присоединение; выполненных присоединений и присоединенной мощности;
</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</si>
  <si>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</si>
  <si>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</si>
  <si>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</si>
  <si>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</si>
  <si>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</si>
  <si>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</si>
  <si>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</si>
  <si>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</si>
  <si>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</si>
  <si>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</si>
  <si>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 xml:space="preserve">1) подпункт "а(1)"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опубликования решения регулирующего органа об установлении тарифов, содержащего информацию о размере таких расходов;
</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</si>
  <si>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</si>
  <si>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</si>
  <si>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</si>
  <si>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</si>
  <si>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8) подпункт "м"об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</si>
  <si>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7) подпункт "к" о лицах, намеревающихся перераспределить максимальную мощность принадлежащих им энергопринимающих устройств в пользу иных лиц</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</si>
  <si>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</si>
  <si>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</si>
  <si>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9)подпункт "н"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</si>
  <si>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</si>
  <si>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</si>
  <si>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</si>
  <si>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</si>
  <si>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</si>
  <si>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</si>
  <si>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</si>
  <si>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</si>
  <si>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</si>
  <si>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2018 г.</t>
  </si>
  <si>
    <t>"Черемуховская" (ГПП-15)</t>
  </si>
  <si>
    <t>август</t>
  </si>
  <si>
    <t>ТР реактора "Т/К №3"</t>
  </si>
  <si>
    <t>ТР I секции 110 кВ в ОРУ-110 кВ ГПП-6</t>
  </si>
  <si>
    <t>ТР II секции 110 кВ в ОРУ-110 кВ ГПП-6</t>
  </si>
  <si>
    <t>СР ВМ яч.12 "Т/К №3" в РУ-10 кВ ТП-12</t>
  </si>
  <si>
    <t>СР ВМ яч.13 "Т/К №3" в РУ-10 кВ ТП-12</t>
  </si>
  <si>
    <t>ТР тран-ра Т-3 "Т/К №3" в ОРУ-10 кВ ТП-12</t>
  </si>
  <si>
    <t>ТР тран-ра Т-1 "Т/К №1" в ОРУ-10 кВ ТП-12</t>
  </si>
  <si>
    <t>ТР тран-ра Т-1 в ОРУ-110 кВ ГПП-6</t>
  </si>
  <si>
    <t>ТР тран-ра Т-2 в ОРУ-110 кВ ГПП-6</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</si>
</sst>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9">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sz val="11"/>
      <color indexed="9"/>
      <name val="Calibri"/>
      <family val="2"/>
      <charset val="204"/>
      <scheme val="minor"/>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72">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19" fillId="0" borderId="1" xfId="2" applyFont="1" applyFill="1" applyBorder="1" applyAlignment="1"/>
    <xf numFmtId="0" fontId="3" fillId="0" borderId="1" xfId="2" applyFont="1" applyFill="1" applyBorder="1" applyAlignment="1">
      <alignment horizontal="center" vertical="center"/>
    </xf>
    <xf numFmtId="14" fontId="3" fillId="0" borderId="1" xfId="2" applyNumberFormat="1"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28" fillId="0" borderId="0" xfId="0" applyFont="1" applyFill="1" applyBorder="1"/>
    <xf numFmtId="165" fontId="28" fillId="0" borderId="0" xfId="0" applyNumberFormat="1" applyFont="1" applyFill="1" applyBorder="1"/>
    <xf numFmtId="1" fontId="28" fillId="0" borderId="0"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30"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14" fontId="13" fillId="0" borderId="1" xfId="2" applyNumberFormat="1" applyFont="1" applyFill="1" applyBorder="1" applyAlignment="1">
      <alignment horizontal="center"/>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2" fillId="0" borderId="5" xfId="0" applyFont="1" applyFill="1" applyBorder="1" applyAlignment="1">
      <alignment horizontal="center"/>
    </xf>
    <xf numFmtId="0" fontId="32" fillId="0" borderId="5" xfId="0" applyFont="1" applyBorder="1" applyAlignment="1">
      <alignment horizontal="center" wrapText="1"/>
    </xf>
    <xf numFmtId="0" fontId="33" fillId="0" borderId="5" xfId="2" applyFont="1" applyBorder="1" applyAlignment="1">
      <alignment horizontal="center" vertical="center" wrapText="1"/>
    </xf>
    <xf numFmtId="0" fontId="32" fillId="0" borderId="5" xfId="4" applyFont="1" applyFill="1" applyBorder="1" applyAlignment="1" applyProtection="1">
      <alignment horizontal="center" vertical="center" wrapText="1"/>
      <protection locked="0"/>
    </xf>
    <xf numFmtId="0" fontId="32" fillId="0" borderId="5" xfId="0" applyFont="1" applyBorder="1" applyAlignment="1">
      <alignment horizontal="center" vertical="center" wrapText="1"/>
    </xf>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4" fillId="0" borderId="0" xfId="0" applyFont="1" applyBorder="1"/>
    <xf numFmtId="0" fontId="5" fillId="0" borderId="1" xfId="2" applyFont="1" applyFill="1" applyBorder="1" applyAlignment="1"/>
    <xf numFmtId="0" fontId="5" fillId="0" borderId="1" xfId="2" applyFont="1" applyFill="1" applyBorder="1" applyAlignment="1">
      <alignment horizontal="center"/>
    </xf>
    <xf numFmtId="0" fontId="3" fillId="0" borderId="1" xfId="2" applyFont="1" applyFill="1" applyBorder="1" applyAlignment="1">
      <alignment horizontal="left"/>
    </xf>
    <xf numFmtId="0" fontId="3" fillId="0" borderId="1" xfId="2" applyFont="1" applyFill="1" applyBorder="1" applyAlignment="1">
      <alignment horizontal="center"/>
    </xf>
    <xf numFmtId="0" fontId="5" fillId="0" borderId="2" xfId="2" applyFont="1" applyFill="1" applyBorder="1" applyAlignment="1">
      <alignment wrapText="1"/>
    </xf>
    <xf numFmtId="0" fontId="36"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center" vertical="center" wrapText="1"/>
      <protection locked="0"/>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8" fillId="3" borderId="1" xfId="0" applyFont="1" applyFill="1" applyBorder="1" applyAlignment="1">
      <alignment wrapText="1"/>
    </xf>
    <xf numFmtId="0" fontId="13" fillId="0" borderId="1" xfId="2" applyFont="1" applyFill="1" applyBorder="1" applyAlignment="1">
      <alignment wrapText="1"/>
    </xf>
    <xf numFmtId="166" fontId="13" fillId="0" borderId="1" xfId="2" applyNumberFormat="1" applyFont="1" applyFill="1" applyBorder="1" applyAlignment="1">
      <alignment horizontal="center" vertical="center"/>
    </xf>
    <xf numFmtId="0" fontId="3" fillId="0" borderId="2"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31"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37" fillId="0" borderId="2" xfId="3" applyNumberFormat="1" applyFont="1" applyFill="1" applyBorder="1" applyAlignment="1" applyProtection="1">
      <alignment horizontal="left" vertical="top" wrapText="1"/>
    </xf>
    <xf numFmtId="0" fontId="37" fillId="0" borderId="3" xfId="3" applyNumberFormat="1" applyFont="1" applyFill="1" applyBorder="1" applyAlignment="1" applyProtection="1">
      <alignment horizontal="left" vertical="top" wrapText="1"/>
    </xf>
    <xf numFmtId="0" fontId="37" fillId="0" borderId="4"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center" vertical="top" wrapText="1"/>
    </xf>
    <xf numFmtId="0" fontId="37" fillId="0" borderId="2" xfId="3" applyNumberFormat="1" applyFont="1" applyFill="1" applyBorder="1" applyAlignment="1" applyProtection="1">
      <alignment horizontal="center" vertical="top" wrapText="1"/>
    </xf>
    <xf numFmtId="0" fontId="37" fillId="0" borderId="3" xfId="3" applyNumberFormat="1" applyFont="1" applyFill="1" applyBorder="1" applyAlignment="1" applyProtection="1">
      <alignment horizontal="center" vertical="top" wrapText="1"/>
    </xf>
    <xf numFmtId="0" fontId="37"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9"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1"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1" fillId="0" borderId="0" xfId="1" applyFont="1" applyBorder="1" applyAlignment="1" applyProtection="1">
      <alignment horizontal="left" vertical="top"/>
    </xf>
    <xf numFmtId="0" fontId="35" fillId="0" borderId="0" xfId="0" applyFont="1" applyAlignment="1">
      <alignment horizontal="center"/>
    </xf>
    <xf numFmtId="167" fontId="0" fillId="0" borderId="1" xfId="0" applyNumberFormat="1" applyBorder="1"/>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54;&#1064;&#1047;\&#1054;&#1090;&#1076;&#1077;&#1083;%20&#1075;&#1083;&#1072;&#1074;&#1085;&#1086;&#1075;&#1086;%20&#1101;&#1085;&#1077;&#1088;&#1075;&#1077;&#1090;&#1080;&#1082;&#1072;%20(&#1054;&#1043;&#1069;)\&#1057;&#1086;&#1075;&#1085;&#1091;&#1090;&#1086;&#1074;&#1072;%20&#1056;&#1080;&#1090;&#1072;%20&#1040;&#1083;&#1077;&#1082;&#1089;&#1072;&#1085;&#1076;&#1088;&#1086;&#1074;&#1085;&#1072;\&#1088;&#1072;&#1089;&#1082;&#1088;&#1099;&#1090;&#1080;&#1077;%20&#1080;&#1085;&#1092;&#1086;&#1088;&#1084;&#1072;&#1094;&#1080;&#1080;%20%20(%20&#1101;&#1083;_&#1101;&#1085;&#1077;&#1088;&#1075;&#1080;&#1103;%20&#1079;&#1072;%20&#1080;&#1102;&#1085;&#1100;%202018%20&#1075;%2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формация для раскрытия"/>
      <sheetName val="1)"/>
      <sheetName val="2)"/>
      <sheetName val="3)"/>
      <sheetName val="4)"/>
      <sheetName val="5)"/>
      <sheetName val="6)"/>
    </sheetNames>
    <sheetDataSet>
      <sheetData sheetId="0">
        <row r="3">
          <cell r="B3" t="str">
            <v>июнь</v>
          </cell>
          <cell r="C3" t="str">
            <v>2018 г.</v>
          </cell>
        </row>
      </sheetData>
      <sheetData sheetId="1">
        <row r="26">
          <cell r="G26" t="str">
            <v>июнь</v>
          </cell>
          <cell r="H26" t="str">
            <v>2018 г.</v>
          </cell>
        </row>
      </sheetData>
      <sheetData sheetId="2">
        <row r="3">
          <cell r="C3" t="str">
            <v>июнь</v>
          </cell>
          <cell r="D3" t="str">
            <v>2018 г.</v>
          </cell>
        </row>
      </sheetData>
      <sheetData sheetId="3">
        <row r="3">
          <cell r="F3" t="str">
            <v>июнь</v>
          </cell>
          <cell r="G3" t="str">
            <v>2018 г.</v>
          </cell>
        </row>
      </sheetData>
      <sheetData sheetId="4"/>
      <sheetData sheetId="5"/>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showGridLines="0" tabSelected="1" view="pageBreakPreview" topLeftCell="A25" zoomScaleSheetLayoutView="100" workbookViewId="0">
      <selection activeCell="B4" sqref="B4"/>
    </sheetView>
  </sheetViews>
  <sheetFormatPr defaultRowHeight="15"/>
  <cols>
    <col min="1" max="1" width="98" style="20" customWidth="1"/>
    <col min="2" max="2" width="11.28515625" style="20" customWidth="1"/>
    <col min="3" max="3" width="7.5703125" style="20" customWidth="1"/>
    <col min="4" max="4" width="9.140625" style="20" hidden="1" customWidth="1"/>
    <col min="5" max="16384" width="9.140625" style="20"/>
  </cols>
  <sheetData>
    <row r="1" spans="1:4" ht="48" customHeight="1">
      <c r="A1" s="108" t="s">
        <v>113</v>
      </c>
      <c r="B1" s="108"/>
      <c r="C1" s="108"/>
      <c r="D1" s="108"/>
    </row>
    <row r="2" spans="1:4" ht="15.75" customHeight="1">
      <c r="A2" s="21"/>
    </row>
    <row r="3" spans="1:4" s="23" customFormat="1">
      <c r="A3" s="22" t="s">
        <v>99</v>
      </c>
      <c r="B3" s="74" t="s">
        <v>144</v>
      </c>
      <c r="C3" s="23" t="s">
        <v>142</v>
      </c>
    </row>
    <row r="4" spans="1:4" s="25" customFormat="1" ht="15.75" customHeight="1">
      <c r="A4" s="24"/>
    </row>
    <row r="5" spans="1:4" s="23" customFormat="1" ht="15.75" customHeight="1">
      <c r="A5" s="23" t="s">
        <v>105</v>
      </c>
    </row>
    <row r="6" spans="1:4" s="23" customFormat="1" ht="15.75" customHeight="1">
      <c r="A6" s="23" t="s">
        <v>106</v>
      </c>
    </row>
    <row r="7" spans="1:4" s="23" customFormat="1" ht="9.9499999999999993" customHeight="1"/>
    <row r="8" spans="1:4" s="23" customFormat="1" ht="64.5" customHeight="1">
      <c r="A8" s="107" t="s">
        <v>123</v>
      </c>
      <c r="B8" s="107"/>
      <c r="C8" s="107"/>
    </row>
    <row r="9" spans="1:4" s="23" customFormat="1" ht="9.9499999999999993" customHeight="1"/>
    <row r="10" spans="1:4" s="27" customFormat="1" ht="65.25" customHeight="1">
      <c r="A10" s="107" t="s">
        <v>107</v>
      </c>
      <c r="B10" s="107"/>
      <c r="C10" s="107"/>
      <c r="D10" s="107"/>
    </row>
    <row r="11" spans="1:4" s="27" customFormat="1" ht="9.9499999999999993" customHeight="1">
      <c r="A11" s="26"/>
      <c r="B11" s="26"/>
      <c r="C11" s="26"/>
      <c r="D11" s="26"/>
    </row>
    <row r="12" spans="1:4" s="27" customFormat="1" ht="34.5" customHeight="1">
      <c r="A12" s="107" t="s">
        <v>108</v>
      </c>
      <c r="B12" s="107"/>
      <c r="C12" s="107"/>
      <c r="D12" s="107"/>
    </row>
    <row r="13" spans="1:4" s="27" customFormat="1" ht="9.9499999999999993" customHeight="1">
      <c r="A13" s="26"/>
      <c r="B13" s="26"/>
      <c r="C13" s="26"/>
      <c r="D13" s="26"/>
    </row>
    <row r="14" spans="1:4" s="27" customFormat="1" ht="49.5" customHeight="1">
      <c r="A14" s="107" t="s">
        <v>109</v>
      </c>
      <c r="B14" s="107"/>
      <c r="C14" s="107"/>
      <c r="D14" s="107"/>
    </row>
    <row r="15" spans="1:4" s="27" customFormat="1" ht="9.9499999999999993" customHeight="1">
      <c r="A15" s="26"/>
      <c r="B15" s="26"/>
      <c r="C15" s="26"/>
      <c r="D15" s="26"/>
    </row>
    <row r="16" spans="1:4" s="27" customFormat="1" ht="63.75" customHeight="1">
      <c r="A16" s="107" t="s">
        <v>110</v>
      </c>
      <c r="B16" s="107"/>
      <c r="C16" s="107"/>
      <c r="D16" s="107"/>
    </row>
    <row r="17" spans="1:4" s="27" customFormat="1" ht="9.9499999999999993" customHeight="1">
      <c r="A17" s="26"/>
      <c r="B17" s="26"/>
      <c r="C17" s="26"/>
      <c r="D17" s="26"/>
    </row>
    <row r="18" spans="1:4" s="27" customFormat="1" ht="50.25" customHeight="1">
      <c r="A18" s="107" t="s">
        <v>111</v>
      </c>
      <c r="B18" s="107"/>
      <c r="C18" s="107"/>
      <c r="D18" s="107"/>
    </row>
    <row r="19" spans="1:4" s="27" customFormat="1" ht="9.9499999999999993" customHeight="1">
      <c r="A19" s="26"/>
      <c r="B19" s="26"/>
      <c r="C19" s="26"/>
      <c r="D19" s="26"/>
    </row>
    <row r="20" spans="1:4" s="27" customFormat="1" ht="140.25" customHeight="1">
      <c r="A20" s="107" t="s">
        <v>112</v>
      </c>
      <c r="B20" s="107"/>
      <c r="C20" s="107"/>
      <c r="D20" s="107"/>
    </row>
    <row r="21" spans="1:4" s="27" customFormat="1" ht="5.25" customHeight="1">
      <c r="A21" s="80"/>
      <c r="B21" s="80"/>
      <c r="C21" s="80"/>
      <c r="D21" s="80"/>
    </row>
    <row r="22" spans="1:4" s="27" customFormat="1" ht="35.25" customHeight="1">
      <c r="A22" s="107" t="s">
        <v>129</v>
      </c>
      <c r="B22" s="107"/>
      <c r="C22" s="107"/>
      <c r="D22" s="107"/>
    </row>
    <row r="23" spans="1:4" s="27" customFormat="1" ht="8.25" customHeight="1">
      <c r="A23" s="80"/>
      <c r="B23" s="80"/>
      <c r="C23" s="80"/>
      <c r="D23" s="80"/>
    </row>
    <row r="24" spans="1:4" s="27" customFormat="1" ht="103.5" customHeight="1">
      <c r="A24" s="107" t="s">
        <v>128</v>
      </c>
      <c r="B24" s="107"/>
      <c r="C24" s="107"/>
      <c r="D24" s="107"/>
    </row>
    <row r="25" spans="1:4" s="27" customFormat="1" ht="65.25" customHeight="1">
      <c r="A25" s="107" t="s">
        <v>132</v>
      </c>
      <c r="B25" s="107"/>
      <c r="C25" s="107"/>
      <c r="D25" s="107"/>
    </row>
    <row r="26" spans="1:4" s="28" customFormat="1"/>
    <row r="27" spans="1:4" s="28" customFormat="1"/>
  </sheetData>
  <mergeCells count="11">
    <mergeCell ref="A25:D25"/>
    <mergeCell ref="A24:D24"/>
    <mergeCell ref="A20:D20"/>
    <mergeCell ref="A1:D1"/>
    <mergeCell ref="A10:D10"/>
    <mergeCell ref="A12:D12"/>
    <mergeCell ref="A14:D14"/>
    <mergeCell ref="A16:D16"/>
    <mergeCell ref="A18:D18"/>
    <mergeCell ref="A8:C8"/>
    <mergeCell ref="A22:D22"/>
  </mergeCells>
  <hyperlinks>
    <hyperlink ref="A10"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2" location="'2)'!A1" display="2) Сведения о вводе в ремонт и выводе из ремонта объектов электросетевого хозяйства;"/>
    <hyperlink ref="A14" location="'3)'!A1" display="3) Информация о наличии объема свободной для технологического присоединения потребителей трансформаторной мощности;"/>
    <hyperlink ref="A16" location="'4)'!A1" display="4) Информация о порядке выполнения технологических, технических и других мероприятий, связанных с технологическим присоединением к электрическим сетям;"/>
    <hyperlink ref="A20" location="'6)'!A1" display="6) Сведения о количестве поданных заявок на технологическое подключение;"/>
    <hyperlink ref="A18:D18" location="'4)'!A1" display="5) подпункт &quot;е(1)&quot; о возможности подачи заявки на осуществление технологического присоединения энергопринимающих устройств заявителей, указанных в пунктах 12(1), 13 и 14 Правил технологического присоединения энергопринимающих устройств ;"/>
    <hyperlink ref="A20:D20" location="'5)'!A1" display="'5)'!A1"/>
    <hyperlink ref="A24:D24"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8:C8"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 ref="A22:C22"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5:D25"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s>
  <pageMargins left="0.98425196850393704" right="0.39370078740157483" top="0.78740157480314965" bottom="0.78740157480314965" header="0" footer="0"/>
  <pageSetup paperSize="9" scale="76" fitToHeight="4" orientation="portrait" r:id="rId1"/>
  <legacyDrawing r:id="rId2"/>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zoomScaleSheetLayoutView="100" workbookViewId="0">
      <selection activeCell="B39" sqref="B39"/>
    </sheetView>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6" t="s">
        <v>117</v>
      </c>
      <c r="K1" s="116"/>
    </row>
    <row r="2" spans="1:11" ht="15" customHeight="1">
      <c r="A2" s="117" t="s">
        <v>64</v>
      </c>
      <c r="B2" s="117"/>
      <c r="C2" s="117"/>
      <c r="D2" s="117"/>
      <c r="E2" s="75" t="str">
        <f>'Информация для раскрытия'!B3</f>
        <v>август</v>
      </c>
      <c r="F2" s="29" t="str">
        <f>+'[1]Информация для раскрытия'!C3</f>
        <v>2018 г.</v>
      </c>
    </row>
    <row r="3" spans="1:11" ht="15" customHeight="1">
      <c r="A3" s="121" t="s">
        <v>63</v>
      </c>
      <c r="B3" s="121"/>
      <c r="C3" s="121"/>
      <c r="D3" s="121"/>
      <c r="E3" s="121"/>
      <c r="F3" s="121"/>
    </row>
    <row r="4" spans="1:11" ht="15">
      <c r="A4" s="9"/>
      <c r="B4" s="9"/>
      <c r="C4" s="9"/>
      <c r="D4" s="9"/>
      <c r="E4" s="9"/>
      <c r="F4" s="10"/>
    </row>
    <row r="5" spans="1:11" ht="15">
      <c r="A5" s="131" t="s">
        <v>102</v>
      </c>
      <c r="B5" s="125" t="s">
        <v>101</v>
      </c>
      <c r="C5" s="125"/>
      <c r="D5" s="125"/>
      <c r="E5" s="125"/>
      <c r="F5" s="125"/>
    </row>
    <row r="6" spans="1:11" ht="15">
      <c r="A6" s="132"/>
      <c r="B6" s="36" t="str">
        <f>+E2</f>
        <v>август</v>
      </c>
      <c r="C6" s="36" t="s">
        <v>137</v>
      </c>
      <c r="D6" s="36" t="s">
        <v>140</v>
      </c>
      <c r="E6" s="36" t="s">
        <v>141</v>
      </c>
      <c r="F6" s="38" t="s">
        <v>2</v>
      </c>
    </row>
    <row r="7" spans="1:11" s="30" customFormat="1" ht="15">
      <c r="A7" s="13" t="s">
        <v>17</v>
      </c>
      <c r="B7" s="96">
        <f>+B8</f>
        <v>0</v>
      </c>
      <c r="C7" s="97">
        <v>0</v>
      </c>
      <c r="D7" s="96">
        <f t="shared" ref="D7" si="0">+D8</f>
        <v>0</v>
      </c>
      <c r="E7" s="96">
        <f>+E8</f>
        <v>0</v>
      </c>
      <c r="F7" s="98">
        <f>SUM(B7:E7)</f>
        <v>0</v>
      </c>
    </row>
    <row r="8" spans="1:11" s="31" customFormat="1" ht="15">
      <c r="A8" s="14" t="s">
        <v>18</v>
      </c>
      <c r="B8" s="96">
        <f>+B9+B10</f>
        <v>0</v>
      </c>
      <c r="C8" s="97">
        <v>0</v>
      </c>
      <c r="D8" s="96">
        <f t="shared" ref="D8" si="1">+D9+D10</f>
        <v>0</v>
      </c>
      <c r="E8" s="96">
        <f>+E9+E10</f>
        <v>0</v>
      </c>
      <c r="F8" s="98">
        <f>SUM(B8:E8)</f>
        <v>0</v>
      </c>
    </row>
    <row r="9" spans="1:11" ht="18" customHeight="1">
      <c r="A9" s="1" t="s">
        <v>79</v>
      </c>
      <c r="B9" s="99"/>
      <c r="C9" s="100"/>
      <c r="D9" s="101"/>
      <c r="E9" s="99"/>
      <c r="F9" s="102">
        <f t="shared" ref="F9:F15" si="2">SUM(B9:E9)</f>
        <v>0</v>
      </c>
    </row>
    <row r="10" spans="1:11" ht="15.75" customHeight="1">
      <c r="A10" s="1" t="s">
        <v>115</v>
      </c>
      <c r="B10" s="99"/>
      <c r="C10" s="100"/>
      <c r="D10" s="101"/>
      <c r="E10" s="99"/>
      <c r="F10" s="102">
        <f t="shared" si="2"/>
        <v>0</v>
      </c>
    </row>
    <row r="11" spans="1:11" s="31" customFormat="1" ht="15" customHeight="1">
      <c r="A11" s="14" t="s">
        <v>19</v>
      </c>
      <c r="B11" s="96">
        <f>SUM(B12:B15)</f>
        <v>0</v>
      </c>
      <c r="C11" s="97">
        <f t="shared" ref="C11" si="3">SUM(C12:C15)</f>
        <v>0</v>
      </c>
      <c r="D11" s="96">
        <f>SUM(D12:D15)</f>
        <v>0</v>
      </c>
      <c r="E11" s="96">
        <f>SUM(E12:E15)</f>
        <v>0</v>
      </c>
      <c r="F11" s="98">
        <f t="shared" si="2"/>
        <v>0</v>
      </c>
    </row>
    <row r="12" spans="1:11" ht="18.75" customHeight="1">
      <c r="A12" s="1" t="s">
        <v>80</v>
      </c>
      <c r="B12" s="99"/>
      <c r="C12" s="100"/>
      <c r="D12" s="101"/>
      <c r="E12" s="99"/>
      <c r="F12" s="102">
        <f t="shared" si="2"/>
        <v>0</v>
      </c>
    </row>
    <row r="13" spans="1:11" ht="20.25" customHeight="1">
      <c r="A13" s="1" t="s">
        <v>81</v>
      </c>
      <c r="B13" s="99"/>
      <c r="C13" s="100"/>
      <c r="D13" s="101"/>
      <c r="E13" s="99"/>
      <c r="F13" s="102">
        <f t="shared" si="2"/>
        <v>0</v>
      </c>
    </row>
    <row r="14" spans="1:11" ht="36" customHeight="1">
      <c r="A14" s="1" t="s">
        <v>82</v>
      </c>
      <c r="B14" s="99"/>
      <c r="C14" s="100"/>
      <c r="D14" s="101"/>
      <c r="E14" s="99"/>
      <c r="F14" s="102">
        <f t="shared" si="2"/>
        <v>0</v>
      </c>
    </row>
    <row r="15" spans="1:11" ht="15">
      <c r="A15" s="1" t="s">
        <v>83</v>
      </c>
      <c r="B15" s="99"/>
      <c r="C15" s="99"/>
      <c r="D15" s="99"/>
      <c r="E15" s="99"/>
      <c r="F15" s="102">
        <f t="shared" si="2"/>
        <v>0</v>
      </c>
    </row>
    <row r="16" spans="1:11" s="31" customFormat="1" ht="31.5" customHeight="1">
      <c r="A16" s="14" t="s">
        <v>86</v>
      </c>
      <c r="B16" s="96">
        <v>0</v>
      </c>
      <c r="C16" s="96">
        <v>0</v>
      </c>
      <c r="D16" s="96">
        <v>0</v>
      </c>
      <c r="E16" s="98">
        <v>0</v>
      </c>
      <c r="F16" s="96">
        <f>SUM(B16:E16)</f>
        <v>0</v>
      </c>
    </row>
    <row r="17" spans="1:11" s="31" customFormat="1" ht="19.5" customHeight="1">
      <c r="A17" s="14" t="s">
        <v>20</v>
      </c>
      <c r="B17" s="122"/>
      <c r="C17" s="123"/>
      <c r="D17" s="123"/>
      <c r="E17" s="123"/>
      <c r="F17" s="124"/>
    </row>
    <row r="18" spans="1:11" ht="15">
      <c r="A18" s="1"/>
      <c r="B18" s="118"/>
      <c r="C18" s="119"/>
      <c r="D18" s="119"/>
      <c r="E18" s="119"/>
      <c r="F18" s="120"/>
    </row>
    <row r="19" spans="1:11" ht="15">
      <c r="A19" s="1"/>
      <c r="B19" s="118"/>
      <c r="C19" s="119"/>
      <c r="D19" s="119"/>
      <c r="E19" s="119"/>
      <c r="F19" s="120"/>
    </row>
    <row r="20" spans="1:11" ht="15">
      <c r="A20" s="1" t="s">
        <v>66</v>
      </c>
      <c r="B20" s="118"/>
      <c r="C20" s="119"/>
      <c r="D20" s="119"/>
      <c r="E20" s="119"/>
      <c r="F20" s="120"/>
    </row>
    <row r="21" spans="1:11" ht="15">
      <c r="A21" s="1"/>
      <c r="B21" s="127"/>
      <c r="C21" s="128"/>
      <c r="D21" s="128"/>
      <c r="E21" s="128"/>
      <c r="F21" s="129"/>
    </row>
    <row r="22" spans="1:11" ht="15">
      <c r="A22" s="1"/>
      <c r="B22" s="127"/>
      <c r="C22" s="128"/>
      <c r="D22" s="128"/>
      <c r="E22" s="128"/>
      <c r="F22" s="129"/>
    </row>
    <row r="23" spans="1:11" ht="15">
      <c r="A23" s="9"/>
      <c r="B23" s="9"/>
      <c r="C23" s="9"/>
      <c r="D23" s="9"/>
      <c r="E23" s="9"/>
      <c r="F23" s="10"/>
    </row>
    <row r="24" spans="1:11" ht="49.5" customHeight="1">
      <c r="A24" s="8"/>
      <c r="B24" s="9"/>
      <c r="C24" s="9"/>
      <c r="D24" s="9"/>
      <c r="E24" s="9"/>
      <c r="F24" s="10"/>
    </row>
    <row r="26" spans="1:11" s="4" customFormat="1" ht="15.75" customHeight="1">
      <c r="A26" s="130" t="s">
        <v>89</v>
      </c>
      <c r="B26" s="130"/>
      <c r="C26" s="130"/>
      <c r="D26" s="130"/>
      <c r="E26" s="130"/>
      <c r="F26" s="130"/>
      <c r="G26" s="75" t="str">
        <f>'Информация для раскрытия'!B3</f>
        <v>август</v>
      </c>
      <c r="H26" s="32" t="str">
        <f>+'[1]Информация для раскрытия'!C3</f>
        <v>2018 г.</v>
      </c>
      <c r="J26" s="33"/>
      <c r="K26" s="33"/>
    </row>
    <row r="27" spans="1:11" s="4" customFormat="1" ht="15"/>
    <row r="28" spans="1:11" s="4" customFormat="1" ht="15">
      <c r="A28" s="126" t="s">
        <v>0</v>
      </c>
      <c r="B28" s="126"/>
      <c r="C28" s="126"/>
      <c r="D28" s="126"/>
      <c r="E28" s="126"/>
      <c r="F28" s="126"/>
      <c r="G28" s="126"/>
      <c r="H28" s="126"/>
      <c r="I28" s="126"/>
      <c r="J28" s="126"/>
      <c r="K28" s="126"/>
    </row>
    <row r="29" spans="1:11" s="4" customFormat="1" ht="15">
      <c r="A29" s="109" t="s">
        <v>33</v>
      </c>
      <c r="B29" s="111" t="s">
        <v>1</v>
      </c>
      <c r="C29" s="112"/>
      <c r="D29" s="112"/>
      <c r="E29" s="112"/>
      <c r="F29" s="113"/>
      <c r="G29" s="111" t="s">
        <v>116</v>
      </c>
      <c r="H29" s="112"/>
      <c r="I29" s="112"/>
      <c r="J29" s="112"/>
      <c r="K29" s="113"/>
    </row>
    <row r="30" spans="1:11" s="4" customFormat="1" ht="18" customHeight="1">
      <c r="A30" s="110"/>
      <c r="B30" s="36" t="str">
        <f>+B6</f>
        <v>август</v>
      </c>
      <c r="C30" s="36" t="str">
        <f t="shared" ref="C30:E30" si="4">+C6</f>
        <v>II квартал</v>
      </c>
      <c r="D30" s="36" t="str">
        <f t="shared" si="4"/>
        <v>III квартал</v>
      </c>
      <c r="E30" s="36" t="str">
        <f t="shared" si="4"/>
        <v>IV квартал</v>
      </c>
      <c r="F30" s="36" t="s">
        <v>2</v>
      </c>
      <c r="G30" s="36" t="str">
        <f>+B30</f>
        <v>август</v>
      </c>
      <c r="H30" s="36" t="str">
        <f>+C30</f>
        <v>II квартал</v>
      </c>
      <c r="I30" s="36" t="str">
        <f>+D30</f>
        <v>III квартал</v>
      </c>
      <c r="J30" s="36" t="str">
        <f>+E30</f>
        <v>IV квартал</v>
      </c>
      <c r="K30" s="36" t="str">
        <f t="shared" ref="K30" si="5">+F30</f>
        <v>год</v>
      </c>
    </row>
    <row r="31" spans="1:11" s="4" customFormat="1" ht="18" customHeight="1">
      <c r="A31" s="3" t="s">
        <v>119</v>
      </c>
      <c r="B31" s="6">
        <v>0</v>
      </c>
      <c r="C31" s="89">
        <v>0</v>
      </c>
      <c r="D31" s="89">
        <v>0</v>
      </c>
      <c r="E31" s="89">
        <v>0</v>
      </c>
      <c r="F31" s="6">
        <f>SUM(B31:E31)</f>
        <v>0</v>
      </c>
      <c r="G31" s="6">
        <v>0</v>
      </c>
      <c r="H31" s="89">
        <v>0</v>
      </c>
      <c r="I31" s="89">
        <v>0</v>
      </c>
      <c r="J31" s="89">
        <v>0</v>
      </c>
      <c r="K31" s="6">
        <f>SUM(G31:J31)</f>
        <v>0</v>
      </c>
    </row>
    <row r="32" spans="1:11" s="4" customFormat="1" ht="18" customHeight="1">
      <c r="A32" s="3" t="s">
        <v>120</v>
      </c>
      <c r="B32" s="6">
        <v>0</v>
      </c>
      <c r="C32" s="89">
        <v>0</v>
      </c>
      <c r="D32" s="89">
        <v>0</v>
      </c>
      <c r="E32" s="89">
        <v>0</v>
      </c>
      <c r="F32" s="6">
        <f>SUM(B32:E32)</f>
        <v>0</v>
      </c>
      <c r="G32" s="6">
        <v>0</v>
      </c>
      <c r="H32" s="89">
        <v>0</v>
      </c>
      <c r="I32" s="89">
        <v>0</v>
      </c>
      <c r="J32" s="89">
        <v>0</v>
      </c>
      <c r="K32" s="6">
        <f>SUM(G32:J32)</f>
        <v>0</v>
      </c>
    </row>
    <row r="33" spans="1:11" s="4" customFormat="1" ht="18" customHeight="1">
      <c r="A33" s="3" t="s">
        <v>121</v>
      </c>
      <c r="B33" s="6">
        <v>0</v>
      </c>
      <c r="C33" s="89">
        <v>0</v>
      </c>
      <c r="D33" s="89">
        <v>0</v>
      </c>
      <c r="E33" s="89">
        <v>0</v>
      </c>
      <c r="F33" s="6">
        <f>SUM(B33:E33)</f>
        <v>0</v>
      </c>
      <c r="G33" s="6">
        <v>0</v>
      </c>
      <c r="H33" s="89">
        <v>0</v>
      </c>
      <c r="I33" s="89">
        <v>0</v>
      </c>
      <c r="J33" s="89">
        <v>0</v>
      </c>
      <c r="K33" s="6">
        <f>SUM(G33:J33)</f>
        <v>0</v>
      </c>
    </row>
    <row r="34" spans="1:11" s="4" customFormat="1" ht="18" customHeight="1">
      <c r="A34" s="36" t="s">
        <v>34</v>
      </c>
      <c r="B34" s="7">
        <f>SUM(B31:B33)</f>
        <v>0</v>
      </c>
      <c r="C34" s="103">
        <f>SUM(C31:C33)</f>
        <v>0</v>
      </c>
      <c r="D34" s="103">
        <f>SUM(D31:D33)</f>
        <v>0</v>
      </c>
      <c r="E34" s="103">
        <f>SUM(E31:E33)</f>
        <v>0</v>
      </c>
      <c r="F34" s="7">
        <f>SUM(B34:E34)</f>
        <v>0</v>
      </c>
      <c r="G34" s="7">
        <f>SUM(G31:G33)</f>
        <v>0</v>
      </c>
      <c r="H34" s="103">
        <f>SUM(H31:H33)</f>
        <v>0</v>
      </c>
      <c r="I34" s="103">
        <f>SUM(I31:I33)</f>
        <v>0</v>
      </c>
      <c r="J34" s="103">
        <f>SUM(J31:J33)</f>
        <v>0</v>
      </c>
      <c r="K34" s="7">
        <f>SUM(G34:J34)</f>
        <v>0</v>
      </c>
    </row>
    <row r="35" spans="1:11" s="4" customFormat="1" ht="15">
      <c r="A35" s="5"/>
      <c r="B35" s="5"/>
      <c r="C35" s="5"/>
      <c r="D35" s="5"/>
      <c r="E35" s="5"/>
      <c r="F35" s="5"/>
      <c r="G35" s="5"/>
      <c r="H35" s="5"/>
      <c r="I35" s="5"/>
      <c r="J35" s="5"/>
      <c r="K35" s="5"/>
    </row>
    <row r="36" spans="1:11" s="4" customFormat="1" ht="19.5" customHeight="1">
      <c r="A36" s="114" t="s">
        <v>91</v>
      </c>
      <c r="B36" s="114"/>
      <c r="C36" s="114"/>
      <c r="D36" s="114"/>
      <c r="E36" s="114"/>
      <c r="F36" s="114"/>
      <c r="G36" s="114"/>
      <c r="H36" s="114"/>
      <c r="I36" s="114"/>
      <c r="J36" s="114"/>
      <c r="K36" s="114"/>
    </row>
    <row r="37" spans="1:11" s="4" customFormat="1" ht="15">
      <c r="A37" s="109" t="s">
        <v>33</v>
      </c>
      <c r="B37" s="115" t="s">
        <v>84</v>
      </c>
      <c r="C37" s="115"/>
      <c r="D37" s="115"/>
      <c r="E37" s="115"/>
      <c r="F37" s="115"/>
      <c r="G37" s="115" t="s">
        <v>85</v>
      </c>
      <c r="H37" s="115"/>
      <c r="I37" s="115"/>
      <c r="J37" s="115"/>
      <c r="K37" s="115"/>
    </row>
    <row r="38" spans="1:11" s="4" customFormat="1" ht="15">
      <c r="A38" s="110"/>
      <c r="B38" s="36" t="str">
        <f>+B30</f>
        <v>август</v>
      </c>
      <c r="C38" s="36" t="str">
        <f t="shared" ref="C38:K41" si="6">+C30</f>
        <v>II квартал</v>
      </c>
      <c r="D38" s="36" t="str">
        <f t="shared" si="6"/>
        <v>III квартал</v>
      </c>
      <c r="E38" s="36" t="str">
        <f t="shared" si="6"/>
        <v>IV квартал</v>
      </c>
      <c r="F38" s="36" t="str">
        <f t="shared" si="6"/>
        <v>год</v>
      </c>
      <c r="G38" s="36" t="str">
        <f t="shared" si="6"/>
        <v>август</v>
      </c>
      <c r="H38" s="36" t="str">
        <f t="shared" si="6"/>
        <v>II квартал</v>
      </c>
      <c r="I38" s="36" t="str">
        <f t="shared" si="6"/>
        <v>III квартал</v>
      </c>
      <c r="J38" s="36" t="str">
        <f t="shared" si="6"/>
        <v>IV квартал</v>
      </c>
      <c r="K38" s="36" t="str">
        <f t="shared" si="6"/>
        <v>год</v>
      </c>
    </row>
    <row r="39" spans="1:11" s="4" customFormat="1" ht="18" customHeight="1">
      <c r="A39" s="3" t="s">
        <v>119</v>
      </c>
      <c r="B39" s="6">
        <v>0</v>
      </c>
      <c r="C39" s="89">
        <v>0</v>
      </c>
      <c r="D39" s="89">
        <v>0</v>
      </c>
      <c r="E39" s="89">
        <v>0</v>
      </c>
      <c r="F39" s="6">
        <f>SUM(B39:E39)</f>
        <v>0</v>
      </c>
      <c r="G39" s="6">
        <f>+G31</f>
        <v>0</v>
      </c>
      <c r="H39" s="89">
        <f t="shared" si="6"/>
        <v>0</v>
      </c>
      <c r="I39" s="89">
        <f t="shared" si="6"/>
        <v>0</v>
      </c>
      <c r="J39" s="89">
        <v>0</v>
      </c>
      <c r="K39" s="6">
        <f>SUM(G39:J39)</f>
        <v>0</v>
      </c>
    </row>
    <row r="40" spans="1:11" s="4" customFormat="1" ht="18" customHeight="1">
      <c r="A40" s="3" t="s">
        <v>120</v>
      </c>
      <c r="B40" s="6">
        <v>0</v>
      </c>
      <c r="C40" s="89">
        <v>0</v>
      </c>
      <c r="D40" s="89">
        <v>0</v>
      </c>
      <c r="E40" s="89">
        <v>0</v>
      </c>
      <c r="F40" s="6">
        <f>SUM(B40:E40)</f>
        <v>0</v>
      </c>
      <c r="G40" s="6">
        <v>0</v>
      </c>
      <c r="H40" s="89">
        <f t="shared" si="6"/>
        <v>0</v>
      </c>
      <c r="I40" s="89">
        <f t="shared" si="6"/>
        <v>0</v>
      </c>
      <c r="J40" s="89">
        <v>0</v>
      </c>
      <c r="K40" s="6">
        <f>SUM(G40:J40)</f>
        <v>0</v>
      </c>
    </row>
    <row r="41" spans="1:11" s="4" customFormat="1" ht="18" customHeight="1">
      <c r="A41" s="3" t="s">
        <v>121</v>
      </c>
      <c r="B41" s="6">
        <v>0</v>
      </c>
      <c r="C41" s="89">
        <v>0</v>
      </c>
      <c r="D41" s="89">
        <v>0</v>
      </c>
      <c r="E41" s="89">
        <v>0</v>
      </c>
      <c r="F41" s="6">
        <f>SUM(B41:E41)</f>
        <v>0</v>
      </c>
      <c r="G41" s="6">
        <v>0</v>
      </c>
      <c r="H41" s="89">
        <f t="shared" si="6"/>
        <v>0</v>
      </c>
      <c r="I41" s="89">
        <f t="shared" si="6"/>
        <v>0</v>
      </c>
      <c r="J41" s="89">
        <v>0</v>
      </c>
      <c r="K41" s="6">
        <f>SUM(G41:J41)</f>
        <v>0</v>
      </c>
    </row>
    <row r="42" spans="1:11" s="4" customFormat="1" ht="18" customHeight="1">
      <c r="A42" s="36" t="s">
        <v>34</v>
      </c>
      <c r="B42" s="7">
        <f>SUM(B39:B41)</f>
        <v>0</v>
      </c>
      <c r="C42" s="103">
        <f>SUM(C39:C41)</f>
        <v>0</v>
      </c>
      <c r="D42" s="103">
        <f>SUM(D39:D41)</f>
        <v>0</v>
      </c>
      <c r="E42" s="103">
        <f>SUM(E39:E41)</f>
        <v>0</v>
      </c>
      <c r="F42" s="7">
        <f>SUM(B42:E42)</f>
        <v>0</v>
      </c>
      <c r="G42" s="7">
        <f>SUM(G39:G41)</f>
        <v>0</v>
      </c>
      <c r="H42" s="103">
        <f>SUM(H39:H41)</f>
        <v>0</v>
      </c>
      <c r="I42" s="103">
        <f>SUM(I39:I41)</f>
        <v>0</v>
      </c>
      <c r="J42" s="103">
        <f>SUM(J39:J41)</f>
        <v>0</v>
      </c>
      <c r="K42" s="7">
        <f>SUM(G42:J42)</f>
        <v>0</v>
      </c>
    </row>
  </sheetData>
  <mergeCells count="20">
    <mergeCell ref="A28:K28"/>
    <mergeCell ref="B21:F21"/>
    <mergeCell ref="B22:F22"/>
    <mergeCell ref="A26:F26"/>
    <mergeCell ref="A5:A6"/>
    <mergeCell ref="B19:F19"/>
    <mergeCell ref="J1:K1"/>
    <mergeCell ref="A2:D2"/>
    <mergeCell ref="B20:F20"/>
    <mergeCell ref="A3:F3"/>
    <mergeCell ref="B18:F18"/>
    <mergeCell ref="B17:F17"/>
    <mergeCell ref="B5:F5"/>
    <mergeCell ref="A29:A30"/>
    <mergeCell ref="B29:F29"/>
    <mergeCell ref="G29:K29"/>
    <mergeCell ref="A36:K3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23"/>
  <sheetViews>
    <sheetView showGridLines="0" view="pageBreakPreview" zoomScaleSheetLayoutView="100" workbookViewId="0">
      <selection activeCell="C8" sqref="C8"/>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6" t="s">
        <v>117</v>
      </c>
      <c r="E1" s="116"/>
    </row>
    <row r="2" spans="1:7" s="11" customFormat="1" ht="20.100000000000001" customHeight="1">
      <c r="A2" s="133" t="s">
        <v>36</v>
      </c>
      <c r="B2" s="133"/>
      <c r="C2" s="133"/>
      <c r="D2" s="133"/>
      <c r="E2" s="133"/>
      <c r="G2" s="69"/>
    </row>
    <row r="3" spans="1:7" s="11" customFormat="1" ht="20.100000000000001" customHeight="1">
      <c r="A3" s="135" t="s">
        <v>37</v>
      </c>
      <c r="B3" s="135"/>
      <c r="C3" s="76" t="str">
        <f>'Информация для раскрытия'!B3</f>
        <v>август</v>
      </c>
      <c r="D3" s="34" t="str">
        <f>+'[1]1)'!H26</f>
        <v>2018 г.</v>
      </c>
      <c r="E3" s="90"/>
      <c r="F3" s="2"/>
    </row>
    <row r="4" spans="1:7" s="11" customFormat="1">
      <c r="A4" s="134" t="s">
        <v>90</v>
      </c>
      <c r="B4" s="134"/>
      <c r="C4" s="134"/>
      <c r="D4" s="134"/>
      <c r="E4" s="134"/>
      <c r="F4" s="10"/>
    </row>
    <row r="5" spans="1:7" s="11" customFormat="1">
      <c r="A5" s="15"/>
      <c r="B5" s="90"/>
      <c r="C5" s="90"/>
      <c r="D5" s="90"/>
      <c r="E5" s="90"/>
      <c r="F5" s="10"/>
    </row>
    <row r="6" spans="1:7" s="16" customFormat="1" ht="45">
      <c r="A6" s="35" t="s">
        <v>21</v>
      </c>
      <c r="B6" s="35" t="s">
        <v>22</v>
      </c>
      <c r="C6" s="35" t="s">
        <v>23</v>
      </c>
      <c r="D6" s="35" t="s">
        <v>24</v>
      </c>
      <c r="E6" s="35" t="s">
        <v>25</v>
      </c>
    </row>
    <row r="7" spans="1:7" s="10" customFormat="1" ht="15" customHeight="1">
      <c r="A7" s="17" t="s">
        <v>26</v>
      </c>
      <c r="B7" s="17"/>
      <c r="C7" s="71"/>
      <c r="D7" s="71"/>
      <c r="E7" s="17"/>
    </row>
    <row r="8" spans="1:7" s="10" customFormat="1">
      <c r="A8" s="104" t="s">
        <v>145</v>
      </c>
      <c r="B8" s="18" t="s">
        <v>138</v>
      </c>
      <c r="C8" s="19">
        <v>43319</v>
      </c>
      <c r="D8" s="19">
        <v>43319</v>
      </c>
      <c r="E8" s="105">
        <v>12.8</v>
      </c>
    </row>
    <row r="9" spans="1:7" s="10" customFormat="1">
      <c r="A9" s="104" t="s">
        <v>146</v>
      </c>
      <c r="B9" s="18" t="s">
        <v>138</v>
      </c>
      <c r="C9" s="19">
        <v>43326</v>
      </c>
      <c r="D9" s="19">
        <v>43332</v>
      </c>
      <c r="E9" s="105">
        <v>140</v>
      </c>
    </row>
    <row r="10" spans="1:7" s="10" customFormat="1">
      <c r="A10" s="104" t="s">
        <v>147</v>
      </c>
      <c r="B10" s="18" t="s">
        <v>138</v>
      </c>
      <c r="C10" s="19">
        <v>43335</v>
      </c>
      <c r="D10" s="19">
        <v>43341</v>
      </c>
      <c r="E10" s="105">
        <v>80</v>
      </c>
    </row>
    <row r="11" spans="1:7" s="10" customFormat="1">
      <c r="A11" s="104"/>
      <c r="B11" s="18"/>
      <c r="C11" s="19"/>
      <c r="D11" s="19"/>
      <c r="E11" s="105"/>
    </row>
    <row r="12" spans="1:7" s="10" customFormat="1">
      <c r="A12" s="104" t="s">
        <v>27</v>
      </c>
      <c r="B12" s="18"/>
      <c r="C12" s="19"/>
      <c r="D12" s="19"/>
      <c r="E12" s="105"/>
    </row>
    <row r="13" spans="1:7" s="10" customFormat="1">
      <c r="A13" s="104"/>
      <c r="B13" s="18"/>
      <c r="C13" s="19"/>
      <c r="D13" s="19"/>
      <c r="E13" s="105"/>
    </row>
    <row r="14" spans="1:7" s="10" customFormat="1" ht="15" customHeight="1">
      <c r="A14" s="84" t="s">
        <v>28</v>
      </c>
      <c r="B14" s="85"/>
      <c r="C14" s="85"/>
      <c r="D14" s="85"/>
      <c r="E14" s="73"/>
    </row>
    <row r="15" spans="1:7" s="10" customFormat="1" ht="15" customHeight="1">
      <c r="A15" s="86" t="s">
        <v>148</v>
      </c>
      <c r="B15" s="87" t="s">
        <v>138</v>
      </c>
      <c r="C15" s="87">
        <v>43315</v>
      </c>
      <c r="D15" s="87">
        <v>43315</v>
      </c>
      <c r="E15" s="73">
        <v>12.3</v>
      </c>
    </row>
    <row r="16" spans="1:7" s="10" customFormat="1" ht="15" customHeight="1">
      <c r="A16" s="88" t="s">
        <v>149</v>
      </c>
      <c r="B16" s="87" t="s">
        <v>138</v>
      </c>
      <c r="C16" s="87">
        <v>43315</v>
      </c>
      <c r="D16" s="87">
        <v>43315</v>
      </c>
      <c r="E16" s="73">
        <v>12.3</v>
      </c>
    </row>
    <row r="17" spans="1:5" s="10" customFormat="1" ht="15" customHeight="1">
      <c r="A17" s="79"/>
      <c r="B17" s="18"/>
      <c r="C17" s="19"/>
      <c r="D17" s="19"/>
      <c r="E17" s="73"/>
    </row>
    <row r="18" spans="1:5" s="10" customFormat="1" ht="15" customHeight="1">
      <c r="A18" s="106" t="s">
        <v>29</v>
      </c>
      <c r="B18" s="18"/>
      <c r="C18" s="19"/>
      <c r="D18" s="19"/>
      <c r="E18" s="73"/>
    </row>
    <row r="19" spans="1:5" s="10" customFormat="1" ht="15" customHeight="1">
      <c r="A19" s="106" t="s">
        <v>150</v>
      </c>
      <c r="B19" s="18" t="s">
        <v>138</v>
      </c>
      <c r="C19" s="19">
        <v>43319</v>
      </c>
      <c r="D19" s="19">
        <v>43325</v>
      </c>
      <c r="E19" s="73">
        <v>143</v>
      </c>
    </row>
    <row r="20" spans="1:5" s="10" customFormat="1" ht="15" customHeight="1">
      <c r="A20" s="106" t="s">
        <v>151</v>
      </c>
      <c r="B20" s="18" t="s">
        <v>138</v>
      </c>
      <c r="C20" s="19">
        <v>43321</v>
      </c>
      <c r="D20" s="19">
        <v>43321</v>
      </c>
      <c r="E20" s="73">
        <v>32.799999999999997</v>
      </c>
    </row>
    <row r="21" spans="1:5" s="10" customFormat="1" ht="15" customHeight="1">
      <c r="A21" s="106" t="s">
        <v>152</v>
      </c>
      <c r="B21" s="18" t="s">
        <v>138</v>
      </c>
      <c r="C21" s="19">
        <v>43326</v>
      </c>
      <c r="D21" s="19">
        <v>43332</v>
      </c>
      <c r="E21" s="73">
        <v>44.6</v>
      </c>
    </row>
    <row r="22" spans="1:5" s="10" customFormat="1" ht="15" customHeight="1">
      <c r="A22" s="106" t="s">
        <v>153</v>
      </c>
      <c r="B22" s="18" t="s">
        <v>138</v>
      </c>
      <c r="C22" s="19">
        <v>43335</v>
      </c>
      <c r="D22" s="19">
        <v>43341</v>
      </c>
      <c r="E22" s="73">
        <v>43.2</v>
      </c>
    </row>
    <row r="23" spans="1:5" s="10" customFormat="1" ht="15" customHeight="1">
      <c r="A23" s="106"/>
      <c r="B23" s="18"/>
      <c r="C23" s="19"/>
      <c r="D23" s="19"/>
      <c r="E23" s="73"/>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showGridLines="0" view="pageBreakPreview" zoomScaleSheetLayoutView="100" workbookViewId="0">
      <selection activeCell="H10" sqref="H10"/>
    </sheetView>
  </sheetViews>
  <sheetFormatPr defaultRowHeight="15"/>
  <cols>
    <col min="1" max="1" width="4" style="4" customWidth="1"/>
    <col min="2" max="2" width="25.28515625" style="4" customWidth="1"/>
    <col min="3" max="3" width="12.7109375" style="4" customWidth="1"/>
    <col min="4" max="4" width="9.140625" style="4"/>
    <col min="5" max="5" width="10" style="4" customWidth="1"/>
    <col min="6" max="6" width="17.28515625" style="4" customWidth="1"/>
    <col min="7" max="7" width="13.5703125" style="4" customWidth="1"/>
    <col min="8" max="8" width="33.85546875" style="4" customWidth="1"/>
    <col min="9" max="16384" width="9.140625" style="4"/>
  </cols>
  <sheetData>
    <row r="1" spans="1:8">
      <c r="G1" s="116" t="s">
        <v>117</v>
      </c>
      <c r="H1" s="116"/>
    </row>
    <row r="2" spans="1:8" ht="20.100000000000001" customHeight="1">
      <c r="A2" s="136" t="s">
        <v>39</v>
      </c>
      <c r="B2" s="136"/>
      <c r="C2" s="136"/>
      <c r="D2" s="136"/>
      <c r="E2" s="136"/>
      <c r="F2" s="136"/>
      <c r="G2" s="136"/>
      <c r="H2" s="136"/>
    </row>
    <row r="3" spans="1:8" ht="20.100000000000001" customHeight="1">
      <c r="A3" s="146" t="s">
        <v>38</v>
      </c>
      <c r="B3" s="146"/>
      <c r="C3" s="146"/>
      <c r="D3" s="146"/>
      <c r="E3" s="146"/>
      <c r="F3" s="77" t="str">
        <f>'Информация для раскрытия'!B3</f>
        <v>август</v>
      </c>
      <c r="G3" s="39" t="str">
        <f>+'[1]2)'!D3</f>
        <v>2018 г.</v>
      </c>
      <c r="H3" s="91"/>
    </row>
    <row r="4" spans="1:8" ht="12" customHeight="1">
      <c r="A4" s="91"/>
      <c r="B4" s="91"/>
      <c r="C4" s="91"/>
      <c r="D4" s="91"/>
      <c r="E4" s="91"/>
      <c r="F4" s="91"/>
      <c r="G4" s="91"/>
      <c r="H4" s="91"/>
    </row>
    <row r="5" spans="1:8">
      <c r="A5" s="137" t="s">
        <v>3</v>
      </c>
      <c r="B5" s="137"/>
      <c r="C5" s="137"/>
      <c r="D5" s="137"/>
      <c r="E5" s="137"/>
      <c r="F5" s="137"/>
      <c r="G5" s="137"/>
      <c r="H5" s="137"/>
    </row>
    <row r="6" spans="1:8" ht="90" customHeight="1">
      <c r="A6" s="138" t="s">
        <v>4</v>
      </c>
      <c r="B6" s="138" t="s">
        <v>5</v>
      </c>
      <c r="C6" s="138" t="s">
        <v>6</v>
      </c>
      <c r="D6" s="140" t="s">
        <v>7</v>
      </c>
      <c r="E6" s="141"/>
      <c r="F6" s="142" t="s">
        <v>8</v>
      </c>
      <c r="G6" s="143"/>
      <c r="H6" s="144" t="s">
        <v>9</v>
      </c>
    </row>
    <row r="7" spans="1:8" ht="75.75" customHeight="1">
      <c r="A7" s="139"/>
      <c r="B7" s="139"/>
      <c r="C7" s="139"/>
      <c r="D7" s="40" t="s">
        <v>10</v>
      </c>
      <c r="E7" s="40" t="s">
        <v>11</v>
      </c>
      <c r="F7" s="41" t="s">
        <v>12</v>
      </c>
      <c r="G7" s="41" t="s">
        <v>13</v>
      </c>
      <c r="H7" s="145"/>
    </row>
    <row r="8" spans="1:8" ht="20.100000000000001" customHeight="1">
      <c r="A8" s="42">
        <v>1</v>
      </c>
      <c r="B8" s="42" t="s">
        <v>143</v>
      </c>
      <c r="C8" s="42" t="s">
        <v>14</v>
      </c>
      <c r="D8" s="42">
        <v>10</v>
      </c>
      <c r="E8" s="43">
        <v>10</v>
      </c>
      <c r="F8" s="44">
        <v>10.3</v>
      </c>
      <c r="G8" s="44">
        <v>10.3</v>
      </c>
      <c r="H8" s="44">
        <v>10.3</v>
      </c>
    </row>
    <row r="9" spans="1:8" ht="20.100000000000001" customHeight="1">
      <c r="A9" s="42">
        <v>2</v>
      </c>
      <c r="B9" s="42" t="s">
        <v>119</v>
      </c>
      <c r="C9" s="42" t="s">
        <v>15</v>
      </c>
      <c r="D9" s="42">
        <v>31.5</v>
      </c>
      <c r="E9" s="45">
        <v>40</v>
      </c>
      <c r="F9" s="44">
        <v>48.1</v>
      </c>
      <c r="G9" s="44">
        <v>48.1</v>
      </c>
      <c r="H9" s="44">
        <v>48.1</v>
      </c>
    </row>
    <row r="10" spans="1:8" ht="20.100000000000001" customHeight="1">
      <c r="A10" s="42">
        <v>3</v>
      </c>
      <c r="B10" s="42" t="s">
        <v>120</v>
      </c>
      <c r="C10" s="42" t="s">
        <v>16</v>
      </c>
      <c r="D10" s="42">
        <v>80</v>
      </c>
      <c r="E10" s="45">
        <v>63</v>
      </c>
      <c r="F10" s="44">
        <v>109.5</v>
      </c>
      <c r="G10" s="44">
        <v>109.5</v>
      </c>
      <c r="H10" s="44">
        <v>109.5</v>
      </c>
    </row>
    <row r="11" spans="1:8">
      <c r="A11" s="46"/>
      <c r="B11" s="46"/>
      <c r="C11" s="46"/>
      <c r="D11" s="46"/>
      <c r="E11" s="47">
        <f>SUM(D8:E10)</f>
        <v>234.5</v>
      </c>
      <c r="F11" s="48">
        <f>SUM(F8:F10)</f>
        <v>167.9</v>
      </c>
      <c r="G11" s="46"/>
      <c r="H11" s="46"/>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topLeftCell="A28" zoomScaleSheetLayoutView="100" workbookViewId="0">
      <selection activeCell="A13" sqref="A13:L13"/>
    </sheetView>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6" t="s">
        <v>117</v>
      </c>
      <c r="L1" s="116"/>
    </row>
    <row r="2" spans="1:12" ht="19.5" customHeight="1">
      <c r="A2" s="152" t="s">
        <v>114</v>
      </c>
      <c r="B2" s="152"/>
      <c r="C2" s="152"/>
      <c r="D2" s="152"/>
      <c r="E2" s="152"/>
      <c r="F2" s="152"/>
      <c r="G2" s="152"/>
      <c r="H2" s="152"/>
      <c r="I2" s="152"/>
      <c r="J2" s="152"/>
      <c r="K2" s="152"/>
      <c r="L2" s="152"/>
    </row>
    <row r="3" spans="1:12" ht="15" customHeight="1">
      <c r="A3" s="147"/>
      <c r="B3" s="147"/>
      <c r="C3" s="147"/>
      <c r="D3" s="147"/>
      <c r="E3" s="147"/>
      <c r="F3" s="147"/>
      <c r="G3" s="147"/>
      <c r="H3" s="147"/>
      <c r="I3" s="147"/>
      <c r="J3" s="147"/>
      <c r="K3" s="147"/>
      <c r="L3" s="147"/>
    </row>
    <row r="4" spans="1:12" ht="15" customHeight="1">
      <c r="A4" s="153" t="s">
        <v>30</v>
      </c>
      <c r="B4" s="153"/>
      <c r="C4" s="153"/>
      <c r="D4" s="153"/>
      <c r="E4" s="153"/>
      <c r="F4" s="153"/>
      <c r="G4" s="153"/>
      <c r="H4" s="153"/>
      <c r="I4" s="153"/>
      <c r="J4" s="153"/>
      <c r="K4" s="153"/>
      <c r="L4" s="153"/>
    </row>
    <row r="5" spans="1:12" s="37" customFormat="1" ht="15" customHeight="1">
      <c r="A5" s="154" t="s">
        <v>58</v>
      </c>
      <c r="B5" s="154"/>
      <c r="C5" s="154"/>
      <c r="D5" s="154"/>
      <c r="E5" s="154"/>
      <c r="F5" s="154"/>
      <c r="G5" s="154"/>
      <c r="H5" s="154"/>
      <c r="I5" s="154"/>
      <c r="J5" s="154"/>
      <c r="K5" s="154"/>
      <c r="L5" s="154"/>
    </row>
    <row r="6" spans="1:12" ht="96" customHeight="1">
      <c r="A6" s="155" t="s">
        <v>59</v>
      </c>
      <c r="B6" s="155"/>
      <c r="C6" s="155"/>
      <c r="D6" s="155"/>
      <c r="E6" s="155"/>
      <c r="F6" s="155"/>
      <c r="G6" s="155"/>
      <c r="H6" s="155"/>
      <c r="I6" s="155"/>
      <c r="J6" s="155"/>
      <c r="K6" s="155"/>
      <c r="L6" s="155"/>
    </row>
    <row r="7" spans="1:12" ht="30" customHeight="1">
      <c r="A7" s="155" t="s">
        <v>60</v>
      </c>
      <c r="B7" s="155"/>
      <c r="C7" s="155"/>
      <c r="D7" s="155"/>
      <c r="E7" s="155"/>
      <c r="F7" s="155"/>
      <c r="G7" s="155"/>
      <c r="H7" s="155"/>
      <c r="I7" s="155"/>
      <c r="J7" s="155"/>
      <c r="K7" s="155"/>
      <c r="L7" s="155"/>
    </row>
    <row r="8" spans="1:12" ht="30" customHeight="1">
      <c r="A8" s="155" t="s">
        <v>67</v>
      </c>
      <c r="B8" s="155"/>
      <c r="C8" s="155"/>
      <c r="D8" s="155"/>
      <c r="E8" s="155"/>
      <c r="F8" s="155"/>
      <c r="G8" s="155"/>
      <c r="H8" s="155"/>
      <c r="I8" s="155"/>
      <c r="J8" s="155"/>
      <c r="K8" s="155"/>
      <c r="L8" s="155"/>
    </row>
    <row r="9" spans="1:12" ht="15" customHeight="1">
      <c r="A9" s="93"/>
      <c r="B9" s="49"/>
      <c r="C9" s="49"/>
      <c r="D9" s="49"/>
      <c r="E9" s="49"/>
      <c r="F9" s="49"/>
      <c r="G9" s="49"/>
      <c r="H9" s="49"/>
      <c r="I9" s="49"/>
      <c r="J9" s="49"/>
      <c r="K9" s="49"/>
      <c r="L9" s="49"/>
    </row>
    <row r="10" spans="1:12" ht="15" customHeight="1">
      <c r="A10" s="153" t="s">
        <v>31</v>
      </c>
      <c r="B10" s="153"/>
      <c r="C10" s="153"/>
      <c r="D10" s="153"/>
      <c r="E10" s="153"/>
      <c r="F10" s="153"/>
      <c r="G10" s="153"/>
      <c r="H10" s="153"/>
      <c r="I10" s="153"/>
      <c r="J10" s="153"/>
      <c r="K10" s="153"/>
      <c r="L10" s="153"/>
    </row>
    <row r="11" spans="1:12" ht="64.5" customHeight="1">
      <c r="A11" s="148" t="s">
        <v>52</v>
      </c>
      <c r="B11" s="148"/>
      <c r="C11" s="148"/>
      <c r="D11" s="148"/>
      <c r="E11" s="148"/>
      <c r="F11" s="148"/>
      <c r="G11" s="148"/>
      <c r="H11" s="148"/>
      <c r="I11" s="148"/>
      <c r="J11" s="148"/>
      <c r="K11" s="148"/>
      <c r="L11" s="148"/>
    </row>
    <row r="12" spans="1:12" ht="45.75" customHeight="1">
      <c r="A12" s="148" t="s">
        <v>32</v>
      </c>
      <c r="B12" s="148"/>
      <c r="C12" s="148"/>
      <c r="D12" s="148"/>
      <c r="E12" s="148"/>
      <c r="F12" s="148"/>
      <c r="G12" s="148"/>
      <c r="H12" s="148"/>
      <c r="I12" s="148"/>
      <c r="J12" s="148"/>
      <c r="K12" s="148"/>
      <c r="L12" s="148"/>
    </row>
    <row r="13" spans="1:12" ht="18" customHeight="1">
      <c r="A13" s="151" t="s">
        <v>53</v>
      </c>
      <c r="B13" s="151"/>
      <c r="C13" s="151"/>
      <c r="D13" s="151"/>
      <c r="E13" s="151"/>
      <c r="F13" s="151"/>
      <c r="G13" s="151"/>
      <c r="H13" s="151"/>
      <c r="I13" s="151"/>
      <c r="J13" s="151"/>
      <c r="K13" s="151"/>
      <c r="L13" s="151"/>
    </row>
    <row r="14" spans="1:12" ht="48.75" customHeight="1">
      <c r="A14" s="148" t="s">
        <v>54</v>
      </c>
      <c r="B14" s="148"/>
      <c r="C14" s="148"/>
      <c r="D14" s="148"/>
      <c r="E14" s="148"/>
      <c r="F14" s="148"/>
      <c r="G14" s="148"/>
      <c r="H14" s="148"/>
      <c r="I14" s="148"/>
      <c r="J14" s="148"/>
      <c r="K14" s="148"/>
      <c r="L14" s="148"/>
    </row>
    <row r="15" spans="1:12" ht="45" customHeight="1">
      <c r="A15" s="148" t="s">
        <v>55</v>
      </c>
      <c r="B15" s="148"/>
      <c r="C15" s="148"/>
      <c r="D15" s="148"/>
      <c r="E15" s="148"/>
      <c r="F15" s="148"/>
      <c r="G15" s="148"/>
      <c r="H15" s="148"/>
      <c r="I15" s="148"/>
      <c r="J15" s="148"/>
      <c r="K15" s="148"/>
      <c r="L15" s="148"/>
    </row>
    <row r="16" spans="1:12">
      <c r="A16" s="148" t="s">
        <v>56</v>
      </c>
      <c r="B16" s="148"/>
      <c r="C16" s="148"/>
      <c r="D16" s="148"/>
      <c r="E16" s="148"/>
      <c r="F16" s="148"/>
      <c r="G16" s="148"/>
      <c r="H16" s="148"/>
      <c r="I16" s="148"/>
      <c r="J16" s="148"/>
      <c r="K16" s="148"/>
      <c r="L16" s="148"/>
    </row>
    <row r="17" spans="1:13" ht="62.25" customHeight="1">
      <c r="A17" s="149" t="s">
        <v>68</v>
      </c>
      <c r="B17" s="148"/>
      <c r="C17" s="148"/>
      <c r="D17" s="148"/>
      <c r="E17" s="148"/>
      <c r="F17" s="148"/>
      <c r="G17" s="148"/>
      <c r="H17" s="148"/>
      <c r="I17" s="148"/>
      <c r="J17" s="148"/>
      <c r="K17" s="148"/>
      <c r="L17" s="148"/>
    </row>
    <row r="18" spans="1:13" ht="33" customHeight="1">
      <c r="A18" s="148" t="s">
        <v>57</v>
      </c>
      <c r="B18" s="148"/>
      <c r="C18" s="148"/>
      <c r="D18" s="148"/>
      <c r="E18" s="148"/>
      <c r="F18" s="148"/>
      <c r="G18" s="148"/>
      <c r="H18" s="148"/>
      <c r="I18" s="148"/>
      <c r="J18" s="148"/>
      <c r="K18" s="148"/>
      <c r="L18" s="148"/>
    </row>
    <row r="19" spans="1:13" ht="46.5" customHeight="1">
      <c r="A19" s="148" t="s">
        <v>69</v>
      </c>
      <c r="B19" s="148"/>
      <c r="C19" s="148"/>
      <c r="D19" s="148"/>
      <c r="E19" s="148"/>
      <c r="F19" s="148"/>
      <c r="G19" s="148"/>
      <c r="H19" s="148"/>
      <c r="I19" s="148"/>
      <c r="J19" s="148"/>
      <c r="K19" s="148"/>
      <c r="L19" s="148"/>
    </row>
    <row r="20" spans="1:13" ht="15" customHeight="1">
      <c r="A20" s="147"/>
      <c r="B20" s="147"/>
      <c r="C20" s="147"/>
      <c r="D20" s="147"/>
      <c r="E20" s="147"/>
      <c r="F20" s="147"/>
      <c r="G20" s="147"/>
      <c r="H20" s="147"/>
      <c r="I20" s="147"/>
      <c r="J20" s="147"/>
      <c r="K20" s="147"/>
      <c r="L20" s="147"/>
    </row>
    <row r="21" spans="1:13" ht="30" customHeight="1">
      <c r="A21" s="150" t="s">
        <v>124</v>
      </c>
      <c r="B21" s="150"/>
      <c r="C21" s="150"/>
      <c r="D21" s="150"/>
      <c r="E21" s="150"/>
      <c r="F21" s="150"/>
      <c r="G21" s="150"/>
      <c r="H21" s="150"/>
      <c r="I21" s="150"/>
      <c r="J21" s="150"/>
      <c r="K21" s="150"/>
      <c r="L21" s="72" t="s">
        <v>122</v>
      </c>
      <c r="M21" s="72"/>
    </row>
    <row r="23" spans="1:13" ht="30" customHeight="1">
      <c r="A23" s="150" t="s">
        <v>125</v>
      </c>
      <c r="B23" s="150"/>
      <c r="C23" s="150"/>
      <c r="D23" s="150"/>
      <c r="E23" s="150"/>
      <c r="F23" s="150"/>
      <c r="G23" s="150"/>
      <c r="H23" s="150"/>
      <c r="I23" s="150"/>
      <c r="J23" s="150"/>
      <c r="K23" s="150"/>
      <c r="L23" s="72" t="s">
        <v>122</v>
      </c>
      <c r="M23" s="72"/>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election activeCell="C20" sqref="C20"/>
    </sheetView>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6" t="s">
        <v>117</v>
      </c>
      <c r="E1" s="116"/>
    </row>
    <row r="2" spans="1:8" ht="15" customHeight="1">
      <c r="A2" s="136" t="s">
        <v>41</v>
      </c>
      <c r="B2" s="136"/>
      <c r="C2" s="136"/>
      <c r="D2" s="136"/>
      <c r="E2" s="136"/>
      <c r="F2" s="50"/>
      <c r="G2" s="50"/>
      <c r="H2" s="50"/>
    </row>
    <row r="3" spans="1:8" ht="15" customHeight="1">
      <c r="A3" s="146" t="s">
        <v>40</v>
      </c>
      <c r="B3" s="146"/>
      <c r="C3" s="146"/>
      <c r="D3" s="77" t="str">
        <f>'Информация для раскрытия'!B3</f>
        <v>август</v>
      </c>
      <c r="E3" s="39" t="str">
        <f>+'[1]3)'!G3</f>
        <v>2018 г.</v>
      </c>
      <c r="F3" s="50"/>
      <c r="G3" s="50"/>
      <c r="H3" s="50"/>
    </row>
    <row r="4" spans="1:8" ht="9.75" customHeight="1">
      <c r="A4" s="92"/>
      <c r="B4" s="92"/>
      <c r="C4" s="92"/>
      <c r="D4" s="68"/>
      <c r="E4" s="39"/>
      <c r="F4" s="50"/>
      <c r="G4" s="50"/>
      <c r="H4" s="50"/>
    </row>
    <row r="5" spans="1:8" ht="16.5" customHeight="1">
      <c r="A5" s="138" t="s">
        <v>4</v>
      </c>
      <c r="B5" s="138" t="s">
        <v>5</v>
      </c>
      <c r="C5" s="138" t="s">
        <v>25</v>
      </c>
      <c r="D5" s="159" t="s">
        <v>35</v>
      </c>
      <c r="E5" s="159"/>
    </row>
    <row r="6" spans="1:8" ht="18" customHeight="1">
      <c r="A6" s="139"/>
      <c r="B6" s="139"/>
      <c r="C6" s="139"/>
      <c r="D6" s="159"/>
      <c r="E6" s="159"/>
    </row>
    <row r="7" spans="1:8">
      <c r="A7" s="51">
        <v>1</v>
      </c>
      <c r="B7" s="52" t="s">
        <v>46</v>
      </c>
      <c r="C7" s="53">
        <f>+C8+C9+C10</f>
        <v>0</v>
      </c>
      <c r="D7" s="157"/>
      <c r="E7" s="157"/>
    </row>
    <row r="8" spans="1:8">
      <c r="A8" s="54" t="s">
        <v>48</v>
      </c>
      <c r="B8" s="55" t="s">
        <v>73</v>
      </c>
      <c r="C8" s="56">
        <v>0</v>
      </c>
      <c r="D8" s="156"/>
      <c r="E8" s="156"/>
    </row>
    <row r="9" spans="1:8" ht="15" customHeight="1">
      <c r="A9" s="54" t="s">
        <v>49</v>
      </c>
      <c r="B9" s="55" t="s">
        <v>51</v>
      </c>
      <c r="C9" s="56">
        <v>0</v>
      </c>
      <c r="D9" s="156"/>
      <c r="E9" s="156"/>
    </row>
    <row r="10" spans="1:8" ht="33" customHeight="1">
      <c r="A10" s="54" t="s">
        <v>50</v>
      </c>
      <c r="B10" s="55" t="s">
        <v>47</v>
      </c>
      <c r="C10" s="56">
        <v>0</v>
      </c>
      <c r="D10" s="156"/>
      <c r="E10" s="156"/>
    </row>
    <row r="11" spans="1:8">
      <c r="A11" s="51">
        <v>2</v>
      </c>
      <c r="B11" s="52" t="s">
        <v>92</v>
      </c>
      <c r="C11" s="53">
        <f>+C12+C13+C14</f>
        <v>0</v>
      </c>
      <c r="D11" s="157"/>
      <c r="E11" s="157"/>
    </row>
    <row r="12" spans="1:8">
      <c r="A12" s="54" t="s">
        <v>70</v>
      </c>
      <c r="B12" s="55" t="s">
        <v>73</v>
      </c>
      <c r="C12" s="56">
        <v>0</v>
      </c>
      <c r="D12" s="156"/>
      <c r="E12" s="156"/>
    </row>
    <row r="13" spans="1:8" ht="15" customHeight="1">
      <c r="A13" s="54" t="s">
        <v>71</v>
      </c>
      <c r="B13" s="55" t="s">
        <v>51</v>
      </c>
      <c r="C13" s="56">
        <v>0</v>
      </c>
      <c r="D13" s="156"/>
      <c r="E13" s="156"/>
    </row>
    <row r="14" spans="1:8" ht="30" customHeight="1">
      <c r="A14" s="54" t="s">
        <v>72</v>
      </c>
      <c r="B14" s="55" t="s">
        <v>47</v>
      </c>
      <c r="C14" s="56">
        <v>0</v>
      </c>
      <c r="D14" s="156"/>
      <c r="E14" s="156"/>
    </row>
    <row r="15" spans="1:8">
      <c r="A15" s="51">
        <v>3</v>
      </c>
      <c r="B15" s="52" t="s">
        <v>87</v>
      </c>
      <c r="C15" s="53">
        <f>+C16+C17+C18</f>
        <v>0</v>
      </c>
      <c r="D15" s="157"/>
      <c r="E15" s="157"/>
    </row>
    <row r="16" spans="1:8" ht="33" customHeight="1">
      <c r="A16" s="54" t="s">
        <v>74</v>
      </c>
      <c r="B16" s="55" t="s">
        <v>73</v>
      </c>
      <c r="C16" s="56">
        <v>0</v>
      </c>
      <c r="D16" s="156"/>
      <c r="E16" s="156"/>
    </row>
    <row r="17" spans="1:5" ht="30">
      <c r="A17" s="54" t="s">
        <v>75</v>
      </c>
      <c r="B17" s="55" t="s">
        <v>51</v>
      </c>
      <c r="C17" s="56">
        <v>0</v>
      </c>
      <c r="D17" s="156"/>
      <c r="E17" s="156"/>
    </row>
    <row r="18" spans="1:5" ht="45">
      <c r="A18" s="54" t="s">
        <v>76</v>
      </c>
      <c r="B18" s="55" t="s">
        <v>47</v>
      </c>
      <c r="C18" s="56">
        <v>0</v>
      </c>
      <c r="D18" s="156"/>
      <c r="E18" s="156"/>
    </row>
    <row r="19" spans="1:5" s="37" customFormat="1">
      <c r="A19" s="51">
        <v>4</v>
      </c>
      <c r="B19" s="52" t="s">
        <v>78</v>
      </c>
      <c r="C19" s="53">
        <f>+C20+C21+C22</f>
        <v>0</v>
      </c>
      <c r="D19" s="157"/>
      <c r="E19" s="157"/>
    </row>
    <row r="20" spans="1:5">
      <c r="A20" s="54" t="s">
        <v>93</v>
      </c>
      <c r="B20" s="55" t="s">
        <v>73</v>
      </c>
      <c r="C20" s="56">
        <v>0</v>
      </c>
      <c r="D20" s="156"/>
      <c r="E20" s="156"/>
    </row>
    <row r="21" spans="1:5" ht="30">
      <c r="A21" s="54" t="s">
        <v>94</v>
      </c>
      <c r="B21" s="55" t="s">
        <v>51</v>
      </c>
      <c r="C21" s="56">
        <v>0</v>
      </c>
      <c r="D21" s="156"/>
      <c r="E21" s="156"/>
    </row>
    <row r="22" spans="1:5" ht="45">
      <c r="A22" s="54" t="s">
        <v>95</v>
      </c>
      <c r="B22" s="55" t="s">
        <v>47</v>
      </c>
      <c r="C22" s="56">
        <v>0</v>
      </c>
      <c r="D22" s="156"/>
      <c r="E22" s="156"/>
    </row>
    <row r="23" spans="1:5" s="37" customFormat="1">
      <c r="A23" s="51">
        <v>5</v>
      </c>
      <c r="B23" s="52" t="s">
        <v>77</v>
      </c>
      <c r="C23" s="53">
        <f>+C24+C25+C26</f>
        <v>0</v>
      </c>
      <c r="D23" s="157"/>
      <c r="E23" s="157"/>
    </row>
    <row r="24" spans="1:5">
      <c r="A24" s="54" t="s">
        <v>96</v>
      </c>
      <c r="B24" s="55" t="s">
        <v>73</v>
      </c>
      <c r="C24" s="56">
        <v>0</v>
      </c>
      <c r="D24" s="156"/>
      <c r="E24" s="156"/>
    </row>
    <row r="25" spans="1:5" ht="30">
      <c r="A25" s="54" t="s">
        <v>97</v>
      </c>
      <c r="B25" s="55" t="s">
        <v>51</v>
      </c>
      <c r="C25" s="56">
        <v>0</v>
      </c>
      <c r="D25" s="156"/>
      <c r="E25" s="156"/>
    </row>
    <row r="26" spans="1:5" ht="45">
      <c r="A26" s="54" t="s">
        <v>98</v>
      </c>
      <c r="B26" s="55" t="s">
        <v>47</v>
      </c>
      <c r="C26" s="56">
        <v>0</v>
      </c>
      <c r="D26" s="160"/>
      <c r="E26" s="161"/>
    </row>
    <row r="27" spans="1:5" s="57" customFormat="1" ht="15" customHeight="1">
      <c r="A27" s="158" t="s">
        <v>118</v>
      </c>
      <c r="B27" s="158"/>
      <c r="C27" s="158"/>
      <c r="D27" s="158"/>
      <c r="E27" s="158"/>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79"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B10" sqref="B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6" t="s">
        <v>117</v>
      </c>
      <c r="F1" s="116"/>
    </row>
    <row r="2" spans="1:10" s="12" customFormat="1" ht="20.100000000000001" customHeight="1">
      <c r="A2" s="164" t="s">
        <v>44</v>
      </c>
      <c r="B2" s="164"/>
      <c r="C2" s="164"/>
      <c r="D2" s="164"/>
      <c r="E2" s="164"/>
      <c r="F2" s="164"/>
    </row>
    <row r="3" spans="1:10" s="12" customFormat="1" ht="20.100000000000001" customHeight="1">
      <c r="A3" s="63" t="s">
        <v>45</v>
      </c>
      <c r="B3" s="78" t="str">
        <f>+'5)'!D3</f>
        <v>август</v>
      </c>
      <c r="C3" s="64" t="str">
        <f>+'5)'!$E$3</f>
        <v>2018 г.</v>
      </c>
      <c r="D3" s="65" t="s">
        <v>62</v>
      </c>
      <c r="E3" s="67"/>
      <c r="J3" s="67" t="s">
        <v>62</v>
      </c>
    </row>
    <row r="4" spans="1:10" ht="18" customHeight="1"/>
    <row r="5" spans="1:10" ht="20.100000000000001" customHeight="1">
      <c r="A5" s="58" t="s">
        <v>103</v>
      </c>
      <c r="B5" s="163" t="s">
        <v>65</v>
      </c>
      <c r="C5" s="163" t="s">
        <v>88</v>
      </c>
      <c r="D5" s="163" t="s">
        <v>61</v>
      </c>
      <c r="E5" s="162" t="s">
        <v>126</v>
      </c>
      <c r="F5" s="162" t="s">
        <v>127</v>
      </c>
    </row>
    <row r="6" spans="1:10" ht="20.100000000000001" customHeight="1">
      <c r="A6" s="58" t="s">
        <v>42</v>
      </c>
      <c r="B6" s="163"/>
      <c r="C6" s="163"/>
      <c r="D6" s="163"/>
      <c r="E6" s="163"/>
      <c r="F6" s="163"/>
    </row>
    <row r="7" spans="1:10" ht="20.100000000000001" customHeight="1">
      <c r="A7" s="58" t="s">
        <v>101</v>
      </c>
      <c r="B7" s="163"/>
      <c r="C7" s="163"/>
      <c r="D7" s="163"/>
      <c r="E7" s="163"/>
      <c r="F7" s="163"/>
    </row>
    <row r="8" spans="1:10" ht="20.100000000000001" customHeight="1">
      <c r="A8" s="70" t="s">
        <v>104</v>
      </c>
      <c r="B8" s="59"/>
      <c r="C8" s="60"/>
      <c r="D8" s="61"/>
      <c r="E8" s="61"/>
      <c r="F8" s="61"/>
    </row>
    <row r="9" spans="1:10" ht="20.100000000000001" customHeight="1">
      <c r="A9" s="66" t="s">
        <v>43</v>
      </c>
      <c r="B9" s="59"/>
      <c r="C9" s="60"/>
      <c r="D9" s="61"/>
      <c r="E9" s="61"/>
      <c r="F9" s="61"/>
    </row>
    <row r="10" spans="1:10" ht="20.100000000000001" customHeight="1">
      <c r="A10" s="62" t="str">
        <f>CONCATENATE(B3,D3,C3)</f>
        <v>август_2018 г.</v>
      </c>
      <c r="B10" s="94">
        <v>133367</v>
      </c>
      <c r="C10" s="171">
        <f>D10/B10</f>
        <v>1.8097700330666506</v>
      </c>
      <c r="D10" s="95">
        <v>241363.6</v>
      </c>
      <c r="E10" s="95">
        <v>43445.45</v>
      </c>
      <c r="F10" s="95">
        <v>284809.05</v>
      </c>
    </row>
    <row r="12" spans="1:10" ht="17.25" customHeight="1">
      <c r="A12" s="165" t="s">
        <v>100</v>
      </c>
      <c r="B12" s="165"/>
      <c r="C12" s="165"/>
      <c r="D12" s="165"/>
      <c r="E12" s="165"/>
      <c r="F12" s="165"/>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activeCell="F3" sqref="F3"/>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4" t="s">
        <v>130</v>
      </c>
      <c r="B1" s="164"/>
      <c r="C1" s="164"/>
      <c r="D1" s="164"/>
      <c r="E1" s="164"/>
      <c r="F1" s="164"/>
      <c r="G1" s="164"/>
      <c r="H1" s="164"/>
      <c r="I1" s="164"/>
      <c r="J1" s="164"/>
      <c r="K1" s="166" t="s">
        <v>117</v>
      </c>
      <c r="L1" s="166"/>
    </row>
    <row r="2" spans="1:12" s="12" customFormat="1" ht="20.100000000000001" customHeight="1">
      <c r="D2" s="65" t="s">
        <v>62</v>
      </c>
      <c r="E2" s="63" t="s">
        <v>45</v>
      </c>
      <c r="F2" s="78" t="str">
        <f>+'Информация для раскрытия'!$B$3</f>
        <v>август</v>
      </c>
      <c r="G2" s="64" t="str">
        <f>+'5)'!$E$3</f>
        <v>2018 г.</v>
      </c>
      <c r="J2" s="67"/>
    </row>
    <row r="4" spans="1:12" ht="27" customHeight="1">
      <c r="A4" s="167" t="s">
        <v>131</v>
      </c>
      <c r="B4" s="167"/>
      <c r="C4" s="167"/>
      <c r="D4" s="167"/>
      <c r="E4" s="167"/>
      <c r="F4" s="167"/>
      <c r="G4" s="167"/>
      <c r="H4" s="167"/>
      <c r="I4" s="167"/>
      <c r="J4" s="167"/>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activeCell="K1" sqref="K1:L1"/>
    </sheetView>
  </sheetViews>
  <sheetFormatPr defaultRowHeight="12.75"/>
  <cols>
    <col min="1" max="16384" width="9.140625" style="81"/>
  </cols>
  <sheetData>
    <row r="1" spans="1:12" ht="87" customHeight="1">
      <c r="A1" s="168" t="s">
        <v>133</v>
      </c>
      <c r="B1" s="168"/>
      <c r="C1" s="168"/>
      <c r="D1" s="168"/>
      <c r="E1" s="168"/>
      <c r="F1" s="168"/>
      <c r="G1" s="168"/>
      <c r="H1" s="168"/>
      <c r="I1" s="168"/>
      <c r="J1" s="168"/>
      <c r="K1" s="169" t="s">
        <v>117</v>
      </c>
      <c r="L1" s="169"/>
    </row>
    <row r="4" spans="1:12" ht="15.75">
      <c r="A4" s="82" t="s">
        <v>135</v>
      </c>
      <c r="B4" s="83" t="s">
        <v>139</v>
      </c>
      <c r="D4" s="170"/>
      <c r="E4" s="170"/>
    </row>
    <row r="6" spans="1:12">
      <c r="A6" s="82" t="s">
        <v>134</v>
      </c>
      <c r="B6" s="83" t="s">
        <v>136</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01-gostr3411"/>
    <Reference URI="#idPackageObject" Type="http://www.w3.org/2000/09/xmldsig#Object">
      <DigestMethod Algorithm="urn:ietf:params:xml:ns:cpxmlsec:algorithms:gostr3411"/>
      <DigestValue>TPKTmXrSkpsl/SKYwOke5thDgN9W+7sjz7As5hgGR7o=</DigestValue>
    </Reference>
    <Reference URI="#idOfficeObject" Type="http://www.w3.org/2000/09/xmldsig#Object">
      <DigestMethod Algorithm="urn:ietf:params:xml:ns:cpxmlsec:algorithms:gostr3411"/>
      <DigestValue>k02wv5o7yxRHtYKLKL4t6pXbzETDnnYk0bc7lQMTPYo=</DigestValue>
    </Reference>
    <Reference URI="#idValidSigLnImg" Type="http://www.w3.org/2000/09/xmldsig#Object">
      <DigestMethod Algorithm="urn:ietf:params:xml:ns:cpxmlsec:algorithms:gostr3411"/>
      <DigestValue>60AFjE8liooDCTAdWZh9R8/G6U0ojGct+uIiogEGrQU=</DigestValue>
    </Reference>
    <Reference URI="#idInvalidSigLnImg" Type="http://www.w3.org/2000/09/xmldsig#Object">
      <DigestMethod Algorithm="urn:ietf:params:xml:ns:cpxmlsec:algorithms:gostr3411"/>
      <DigestValue>zfnSjn1Xe4cUvj7QWGFiXptyeQgwxxsjMuJAYoqcEz4=</DigestValue>
    </Reference>
  </SignedInfo>
  <SignatureValue>HxMPGNpRlqoatqY07+KdgVxY7Luf82jmV6qBbpFz67HfBeo07RwEIZlfs1Li52Zr
0jSOG2G3uyShxEZkaqDr5w==</SignatureValue>
  <KeyInfo>
    <X509Data>
      <X509Certificate>MIIKITCCCdCgAwIBAgIRAPNJ4HrEDMeA5xGM4HTW+7owCAYGKoUDAgIDMIIBcTEe
MBwGCSqGSIb3DQEJARYPY2FAc2tia29udHVyLnJ1MRgwFgYFKoUDZAESDTEwMjY2
MDU2MDY2MjAxGjAYBggqhQMDgQMBARIMMDA2NjYzMDAzMTI3MQswCQYDVQQGEwJS
VTEzMDEGA1UECAwqNjYg0KHQstC10YDQtNC70L7QstGB0LrQsNGPINC+0LHQu9Cw
0YHRgtGMMSEwHwYDVQQHDBjQldC60LDRgtC10YDQuNC90LHRg9GA0LMxLDAqBgNV
BAkMI9Cf0YAuINCa0L7RgdC80L7QvdCw0LLRgtC+0LIg0LQuIDU2MTAwLgYDVQQL
DCfQo9C00L7RgdGC0L7QstC10YDRj9GO0YnQuNC5INGG0LXQvdGC0YAxKTAnBgNV
BAoMINCQ0J4gItCf0KQgItCh0JrQkSDQmtCe0J3QotCj0KAiMSkwJwYDVQQDDCDQ
kNCeICLQn9CkICLQodCa0JEg0JrQntCd0KLQo9CgIjAeFw0xNzEyMTQwNDU4MDFa
Fw0xOTAzMTQwNDU4MDFaMIICFDEYMBYGCCqFAwOBDQEBEgo1NTA4NjIwMjczMRow
GAYIKoUDA4EDAQESDDAwNTUwNjAwNzQxOTEpMCcGCSqGSIb3DQEJARYadnlzb3Rz
a2l5QGNvcmRpYW50LW9tc2sucnUxCzAJBgNVBAYTAlJVMSswKQYDVQQIHiIANQA1
ACAEHgQ8BEEEOgQwBE8AIAQ+BDEEOwQwBEEEQgRMMRUwEwYDVQQHHgwEMwAgBB4E
PARBBDoxJTAjBgNVBAoeHAQfBBAEHgAgACIEHgQcBCEEGgQoBBgEHQQQACIxJTAj
BgNVBAMeHAQfBBAEHgAgACIEHgQcBCEEGgQoBBgEHQQQACIxMDAuBgkqhkiG9w0B
CQITITU1MDYwMDc0MTktNTU0MjUwMDAxLTAwMjMzNTIxMTcwMDExMC8GA1UEDB4o
BDMENQQ9BDUEQAQwBDsETAQ9BEsEOQAgBDQEOARABDUEOgRCBD4EQDEXMBUGA1UE
BB4OBBMEQAQ4BEgEOAQ9BDAxKTAnBgNVBCoeIAQbBDAEQAQ4BEEEMAAgBBEEPgRA
BDgEQQQ+BDIEPQQwMTcwNQYDVQQJHi4EIwQbACAEHwAuBBIALgQRBCMEFAQVBCAE
GgQYBB0EEAAsACAEFAQeBBwAIAAyMRgwFgYFKoUDZAESDTEwMjU1MDEyNDQ3Nzkx
FjAUBgUqhQNkAxILMDIzMzUyMTE3MDAwYzAcBgYqhQMCAhMwEgYHKoUDAgIkAAYH
KoUDAgIeAQNDAARA/V761L1/0oqHFow+db7nBPQ2LYzAtQSVpMhTE03gBeow2Ag9
KTuczZFcO1LnNghDwzuZeoLEdTaNwqorLOSs8qOCBZgwggWUMA4GA1UdDwEB/wQE
AwIE8DBDBgNVHREEPDA6gRp2eXNvdHNraXlAY29yZGlhbnQtb21zay5ydaQcMBox
GDAWBggqhQMDgQ0BARIKNTUwODYyMDI3MzATBgNVHSAEDDAKMAgGBiqFA2RxATBL
BgNVHSUERDBCBggrBgEFBQcDAgYHKoUDAgIiBgYIKwYBBQUHAwQGByqFAwMHCAEG
CCqFAwMHAQEBBgYqhQMDBwEGCCqFAwMHAAEPMIIBhQYDVR0jBIIBfDCCAXiAFKBk
vYuDSmVKQ7Nc/ZlcV6bz+HtFoYIBUqSCAU4wggFKMR4wHAYJKoZIhvcNAQkBFg9k
aXRAbWluc3Z5YXoucnUxCzAJBgNVBAYTAlJVMRwwGgYDVQQIDBM3NyDQsy4g0JzQ
vtGB0LrQstCwMRUwEwYDVQQHDAzQnNC+0YHQutCy0LAxPzA9BgNVBAkMNjEyNTM3
NSDQsy4g0JzQvtGB0LrQstCwLCDRg9C7LiDQotCy0LXRgNGB0LrQsNGPLCDQtC4g
NzEsMCoGA1UECgwj0JzQuNC90LrQvtC80YHQstGP0LfRjCDQoNC+0YHRgdC40Lgx
GDAWBgUqhQNkARINMTA0NzcwMjAyNjcwMTEaMBgGCCqFAwOBAwEBEgwwMDc3MTA0
NzQzNzUxQTA/BgNVBAMMONCT0L7Qu9C+0LLQvdC+0Lkg0YPQtNC+0YHRgtC+0LLQ
tdGA0Y/RjtGJ0LjQuSDRhtC10L3RgtGAggo+xYn0AAAAAAF5MB0GA1UdDgQWBBRA
hPxEQ22e+UsfFQX/F/DxJIuebjArBgNVHRAEJDAigA8yMDE3MTIxNDA0NTgwMFqB
DzIwMTkwMzE0MDQ1ODAwWjCCATMGBSqFA2RwBIIBKDCCASQMKyLQmtGA0LjQv9GC
0L7Qn9GA0L4gQ1NQIiAo0LLQtdGA0YHQuNGPIDQuMCkMUyLQo9C00L7RgdGC0L7Q
stC10YDRj9GO0YnQuNC5INGG0LXQvdGC0YAgItCa0YDQuNC/0YLQvtCf0YDQviDQ
o9CmIiDQstC10YDRgdC40LggMi4wDE/QodC10YDRgtC40YTQuNC60LDRgiDRgdC+
0L7RgtCy0LXRgtGB0YLQstC40Y8g4oSWINCh0KQvMTI0LTI4NjQg0L7RgiAyMC4w
My4yMDE2DE/QodC10YDRgtC40YTQuNC60LDRgiDRgdC+0L7RgtCy0LXRgtGB0YLQ
stC40Y8g4oSWINCh0KQvMTI4LTI5ODMg0L7RgiAxOC4xMS4yMDE2MCMGBSqFA2Rv
BBoMGCLQmtGA0LjQv9GC0L7Qn9GA0L4gQ1NQIjB2BgNVHR8EbzBtMDSgMqAwhi5o
dHRwOi8vY2RwLnNrYmtvbnR1ci5ydS9jZHAva29udHVyLXExLTIwMTcuY3JsMDWg
M6Axhi9odHRwOi8vY2RwMi5za2Jrb250dXIucnUvY2RwL2tvbnR1ci1xMS0yMDE3
LmNybDCBmwYIKwYBBQUHAQEEgY4wgYswQwYIKwYBBQUHMAKGN2h0dHA6Ly9jZHAu
c2tia29udHVyLnJ1L2NlcnRpZmljYXRlcy9rb250dXItcTEtMjAxNy5jcnQwRAYI
KwYBBQUHMAKGOGh0dHA6Ly9jZHAyLnNrYmtvbnR1ci5ydS9jZXJ0aWZpY2F0ZXMv
a29udHVyLXExLTIwMTcuY3J0MIGTBgcqhQMCAjECBIGHMIGEMHQWQmh0dHA6Ly9j
YS5za2Jrb250dXIucnUvYWJvdXQvZG9jdW1lbnRzL2NyeXB0b3Byby1saWNlbnNl
LXF1YWxpZmllZAwq0KHQmtCRINCa0L7QvdGC0YPRgCDQuCDQodC10YDRgtGD0Lwt
0J/RgNC+AwIF4AQMWQSHhNfO1FijxvsKMAgGBiqFAwICAwNBAIx8WKaiZKKnZFGc
CHhuDsWoh/gwkphz+f+rs5Pt83U0nlhbX5evHqhn6cb8gJGo7bwShbxcd965Rn88
yonmxW4=</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lykxePn82m/C0xM2lKgiqS0VeqY=</DigestValue>
      </Reference>
      <Reference URI="/xl/calcChain.xml?ContentType=application/vnd.openxmlformats-officedocument.spreadsheetml.calcChain+xml">
        <DigestMethod Algorithm="http://www.w3.org/2000/09/xmldsig#sha1"/>
        <DigestValue>YE/ybgSbsO1BurY2zAs2JcxA5ks=</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knpHGrbyRbeofUKUHufm6TWymxU=</DigestValue>
      </Reference>
      <Reference URI="/xl/externalLinks/externalLink1.xml?ContentType=application/vnd.openxmlformats-officedocument.spreadsheetml.externalLink+xml">
        <DigestMethod Algorithm="http://www.w3.org/2000/09/xmldsig#sha1"/>
        <DigestValue>+QwDfKIeApQpHFxhuPHmIH9qjwY=</DigestValue>
      </Reference>
      <Reference URI="/xl/media/image1.emf?ContentType=image/x-emf">
        <DigestMethod Algorithm="http://www.w3.org/2000/09/xmldsig#sha1"/>
        <DigestValue>HAE1PXG6dc3tVKnDWGI0rFvf+Qc=</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dg+qb0XQrMIX0ToUmljV0I186HY=</DigestValue>
      </Reference>
      <Reference URI="/xl/styles.xml?ContentType=application/vnd.openxmlformats-officedocument.spreadsheetml.styles+xml">
        <DigestMethod Algorithm="http://www.w3.org/2000/09/xmldsig#sha1"/>
        <DigestValue>I/wHmhjI+f2H9ZVxQhb/mlNcnQc=</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1HpiJJjqthMVlzBFvnfU9DKPaMw=</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iGiw7xvXO2vs3HSnoB4L+M4hH5Q=</DigestValue>
      </Reference>
      <Reference URI="/xl/worksheets/sheet10.xml?ContentType=application/vnd.openxmlformats-officedocument.spreadsheetml.worksheet+xml">
        <DigestMethod Algorithm="http://www.w3.org/2000/09/xmldsig#sha1"/>
        <DigestValue>AuQTbpHrRK4ZH6Znf0Pp38pmPow=</DigestValue>
      </Reference>
      <Reference URI="/xl/worksheets/sheet2.xml?ContentType=application/vnd.openxmlformats-officedocument.spreadsheetml.worksheet+xml">
        <DigestMethod Algorithm="http://www.w3.org/2000/09/xmldsig#sha1"/>
        <DigestValue>0yN7vWsh6PBNGECfaVijYRDCYKQ=</DigestValue>
      </Reference>
      <Reference URI="/xl/worksheets/sheet3.xml?ContentType=application/vnd.openxmlformats-officedocument.spreadsheetml.worksheet+xml">
        <DigestMethod Algorithm="http://www.w3.org/2000/09/xmldsig#sha1"/>
        <DigestValue>ft0VF/Ld946M0yhJ4hOjyXdfXpU=</DigestValue>
      </Reference>
      <Reference URI="/xl/worksheets/sheet4.xml?ContentType=application/vnd.openxmlformats-officedocument.spreadsheetml.worksheet+xml">
        <DigestMethod Algorithm="http://www.w3.org/2000/09/xmldsig#sha1"/>
        <DigestValue>aaPRJlGDzVsWHdRNExtN2f5KOV4=</DigestValue>
      </Reference>
      <Reference URI="/xl/worksheets/sheet5.xml?ContentType=application/vnd.openxmlformats-officedocument.spreadsheetml.worksheet+xml">
        <DigestMethod Algorithm="http://www.w3.org/2000/09/xmldsig#sha1"/>
        <DigestValue>7N6F/rE20coG9mF3r+/ydjDixVU=</DigestValue>
      </Reference>
      <Reference URI="/xl/worksheets/sheet6.xml?ContentType=application/vnd.openxmlformats-officedocument.spreadsheetml.worksheet+xml">
        <DigestMethod Algorithm="http://www.w3.org/2000/09/xmldsig#sha1"/>
        <DigestValue>VIqb5f1U+TzdJNdUaNBm/c8JL5w=</DigestValue>
      </Reference>
      <Reference URI="/xl/worksheets/sheet7.xml?ContentType=application/vnd.openxmlformats-officedocument.spreadsheetml.worksheet+xml">
        <DigestMethod Algorithm="http://www.w3.org/2000/09/xmldsig#sha1"/>
        <DigestValue>Q4ASsXbeoGxCDqBfuVGE51UoWVE=</DigestValue>
      </Reference>
      <Reference URI="/xl/worksheets/sheet8.xml?ContentType=application/vnd.openxmlformats-officedocument.spreadsheetml.worksheet+xml">
        <DigestMethod Algorithm="http://www.w3.org/2000/09/xmldsig#sha1"/>
        <DigestValue>G39gh4lVTPteEzVg7Vy0XHS1Jwo=</DigestValue>
      </Reference>
      <Reference URI="/xl/worksheets/sheet9.xml?ContentType=application/vnd.openxmlformats-officedocument.spreadsheetml.worksheet+xml">
        <DigestMethod Algorithm="http://www.w3.org/2000/09/xmldsig#sha1"/>
        <DigestValue>mTriYqh3VXeSv0RdDZB4M3Vx44U=</DigestValue>
      </Reference>
    </Manifest>
    <SignatureProperties>
      <SignatureProperty Id="idSignatureTime" Target="#idPackageSignature">
        <mdssi:SignatureTime>
          <mdssi:Format>YYYY-MM-DDThh:mm:ssTZD</mdssi:Format>
          <mdssi:Value>2018-09-17T04:48:47Z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4DgAAcAsAACBFTUYAAAEAVE8AAAwAAAABAAAAAAAAAAAAAAAAAAAAVgUAAAADAADiAQAADwEAAAAAAAAAAAAAAAAAAGZaBwBVIgQ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1366</HorizontalResolution>
          <VerticalResolution>768</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KIwAApREAACBFTUYAAAEAuFkAAKM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wQIAAAAAAQAAAAAAAAAAAAAA/rEAAP7/AAAAAAAAWgsAAEoUkAKgzjIA61UNdfMLAQMAYMECAAAAAOJgIHZodCB28wsBAzsAAAA8zzIA0dYRAwAAAADzCwEDzAAAAABgwQLh1hED/yIA4X/kAMApAAAAAAAAAN8BACAAAAAgAACKAfjOMgAczzIA8wsBA1NlZ2/MAAAAAQAAAAAAAAAczzIAItIRA5DPMgDMAAAAAQAAAAAAAAA0zzIAItIRAwAAMgDMAAAADNEyAAEAAAAAAAAA8M8yAAbQEQOozzIA8wsBAwEAAAAAAAAAAgAAAMDdYwAAAAAAAQAACPMLAQNkdgAIAAAAACUAAAAMAAAAAwAAABgAAAAMAAAAAAAAAhIAAAAMAAAAAQAAAB4AAAAYAAAAvQAAAAQAAAD3AAAAEQAAAFQAAACIAAAAvgAAAAQAAAD1AAAAEAAAAAEAAABbJA1CVSUNQr4AAAAEAAAACgAAAEwAAAAAAAAAAAAAAAAAAAD//////////2AAAAAxADcALgAwADkALgAyADAAMQA4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CIA+EgEAICSDhgEtDIA6LUQAwBkNACAFSIAYLUyAIYCAAA8DwGEPLQyALC1EAMAZDQAurUQA10INv5gtTIAhgIAADwPAYQ4nfgDOJ34AxS0MgC8uTIA6Db1AwAAAAC6tRADf7UQAwBkNAD/////81QWAwBkNAAAAAAAYLUyAAAAAYQAymUFAGQ0AAAAAAAmAAAAhgIAAA0AAADGNxYDPA8BhADKZQV1AAAAAAAAAAAAAAA8tTIAYLUyADy1MgAAADIAdQAAABAFAKSGAgAAKAAAAAAAAAAAAAAAzj4WAzwPAYQAAAAAAAAAAADKZQV1AAAAAAAAABAFAKQAAAAAZHYACAAAAAAlAAAADAAAAAQAAAAYAAAADAAAAAAAAAISAAAADAAAAAEAAAAWAAAADAAAAAgAAABUAAAAVAAAAAoAAAA3AAAAHgAAAFoAAAABAAAAWyQNQlUlDUIKAAAAWwAAAAEAAABMAAAABAAAAAkAAAA3AAAAIAAAAFsAAABQAAAAWAB1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8OD4/AAAAAAAAAADGMTw/AAAkQgAA0EEkAAAAJAAAALw4Pj8AAAAAAAAAAMYxPD8AACRCAADQQQQAAABzAAAADAAAAAAAAAANAAAAEAAAACkAAAAaAAAAUgAAAHABAAAFAAAAEAAAAAcAAAAAAAAAAAAAALwCAAAAAADMBwICIlMAeQBzAHQAZQBtAAAAAAAAAAAAAAAAAAAAAAAAAAAAAAAAAAAAAAAAAAAAAAAAAAAAAAAAAAAAAAAAAAAAAAAAAAAAAAAA/wAAAAAAAAAAAQAAAAAAAADQo64GAAAAALUQIWQiAIoBpAEAAHQAmgQ4z6gEAACJAuD/qATonjIA1zMgd0oAAAAo4qgEAACJAuD/qARUAAAADAQjAEyeMgCMaiB2gA2/AAAAAACCAgAAAgAAAAAAAABYnjIAEGIgdgAAJ3ZwCp8AlJ4yADRrIHYAayB2aWwH/gwEIwD0njIAAQAAAAEAAAAAAAAAZJ4yAPSeMgAcpTIAtqYmdvWZFYgAAP//AGsgdowWxnEMBCMAggIAAAIAAAAAAAAADAQjAIICAABAVXUE2J4yAE7aEQMY3WUADAQjAOyeMgBWOQ51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BbJA1CVSU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BbJA1CVSU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KIwAApREAACBFTUYAAAEAiF0AAKkAAAAGAAAAAAAAAAAAAAAAAAAAVgUAAAADAADiAQAADwEAAAAAAAAAAAAAAAAAAGZaBwBVIgQ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cCy////pcvc2fH4YsnqLbrpW8jo6+/v//Tw/+/g/+vg/+jdw9HTaYib5urtAAD///+YvMT5/f3Z8Pi85/bU8vn6/Pr//fr/8On/7eD/5duzvL9khJXn6+4LCP///63a54SmraHH0JnD0Haarb3l88jy/4KdqrHS33CElJK2xG2Moebp7QAAcJiwdJqykKjAgqGygqGykKjAZoykYIigiaK5bYudkKjAa4ibUHCA5ersvqM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MECAAAAAAEAAAAAAAAAAAAAAP6xAAD+/wAAAAAAAFoLAABKFJACoM4yAOtVDXXzCwEDAGDBAgAAAADiYCB2aHQgdvMLAQM7AAAAPM8yANHWEQMAAAAA8wsBA8wAAAAAYMEC4dYRA/8iAOF/5ADAKQAAAAAAAADfAQAgAAAAIAAAigH4zjIAHM8yAPMLAQNTZWdvzAAAAAEAAAAAAAAAHM8yACLSEQOQzzIAzAAAAAEAAAAAAAAANM8yACLSEQMAADIAzAAAAAzRMgABAAAAAAAAAPDPMgAG0BEDqM8yAPMLAQMBAAAAAAAAAAIAAADA3WMAAAAAAAEAAAjzCwEDZHYACAAAAAAlAAAADAAAAAMAAAAYAAAADAAAAP8AAAISAAAADAAAAAEAAAAeAAAAGAAAACIAAAAEAAAAsgAAABEAAABUAAAA3AAAACMAAAAEAAAAsAAAABAAAAABAAAAWyQNQlUl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AiAPhIBACAkg4YBLQyAOi1EAMAZDQAgBUiAGC1MgCGAgAAPA8BhDy0MgCwtRADAGQ0ALq1EANdCDb+YLUyAIYCAAA8DwGEOJ34Azid+AMUtDIAvLkyAOg29QMAAAAAurUQA3+1EAMAZDQA//////NUFgMAZDQAAAAAAGC1MgAAAAGEAMplBQBkNAAAAAAAJgAAAIYCAAANAAAAxjcWAzwPAYQAymUFdQAAAAAAAAAAAAAAPLUyAGC1MgA8tTIAAAAyAHUAAAAQBQCkhgIAACgAAAAAAAAAAAAAAM4+FgM8DwGEAAAAAAAAAAAAymUFdQAAAAAAAAAQBQCkAAAAAGR2AAgAAAAAJQAAAAwAAAAEAAAAGAAAAAwAAAAAAAACEgAAAAwAAAABAAAAFgAAAAwAAAAIAAAAVAAAAFQAAAAKAAAANwAAAB4AAABaAAAAAQAAAFskDUJVJQ1CCgAAAFsAAAABAAAATAAAAAQAAAAJAAAANwAAACAAAABbAAAAUAAAAFgAmg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vDg+PwAAAAAAAAAAxjE8PwAAJEIAANBBJAAAACQAAAC8OD4/AAAAAAAAAADGMTw/AAAkQgAA0EEEAAAAcwAAAAwAAAAAAAAADQAAABAAAAApAAAAGgAAAFIAAABwAQAABQAAABAAAAAHAAAAAAAAAAAAAAC8AgAAAAAAzAcCAiJTAHkAcwB0AGUAbQAAAAAAAAAAAAAAAAAAAAAAAAAAAAAAAAAAAAAAAAAAAAAAAAAAAAAAAAAAAAAAAAAAAAAAAAAAAAAAAAAAAAAAAAAAAAAAAAAAAAAA0KOuBgAAAABEECFeIgCKAQAAAAAAAAAAAAAAAAAAAAAAAAAAAAAAAAAAAAAAAAAAAAAAAAAAAAAAAAAAAAAAAAAAAAAAAAAAAAAAAAAAAAAAAAAAAAAAAAAAAAAAAAAAAAAAAAAAAAAAAAAAAAAAAAAAAAAAAAAAAAAAAAAAAAAAAAAAAAAAAAAAAAAAAAAAAAAAAAAAAAAAAAAAAAAAAAAAAAAAAAAAAAAAAAAAAAAAAAAAAAAAAAAAAAAAAAAAAAAAAAAAAAAAAAAA3vUfdwAAAAC5EyJ38p4yAAAAAADsnjIAVjkOdW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WyQNQlUl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WyQNQlUl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7</vt:i4>
      </vt:variant>
    </vt:vector>
  </HeadingPairs>
  <TitlesOfParts>
    <vt:vector size="17" baseType="lpstr">
      <vt:lpstr>Информация для раскрытия</vt:lpstr>
      <vt:lpstr>1)</vt:lpstr>
      <vt:lpstr>2)</vt:lpstr>
      <vt:lpstr>3)</vt:lpstr>
      <vt:lpstr>4)</vt:lpstr>
      <vt:lpstr>5)</vt:lpstr>
      <vt:lpstr>6)</vt:lpstr>
      <vt:lpstr>7)</vt:lpstr>
      <vt:lpstr>8</vt:lpstr>
      <vt:lpstr>Лист1</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2018-09-17T04:48:46Z</dcterms:modified>
</cp:coreProperties>
</file>