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'2)'!$A$1:$E$19</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F10" i="10"/>
  <c r="C23" i="9"/>
  <c r="C19"/>
  <c r="C15"/>
  <c r="C11"/>
  <c r="C7"/>
  <c r="G3" i="2"/>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<sst xmlns="http://schemas.openxmlformats.org/spreadsheetml/2006/main" count="186" uniqueCount="148">
  <si>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</si>
  <si>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</si>
  <si>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</si>
  <si>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</si>
  <si>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</si>
  <si>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</si>
  <si>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</si>
  <si>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</si>
  <si>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</si>
  <si>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</si>
  <si>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</si>
  <si>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</si>
  <si>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</si>
  <si>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</si>
  <si>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</si>
  <si>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</si>
  <si>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</si>
  <si>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</si>
  <si>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</si>
  <si>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</si>
  <si>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</si>
  <si>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</si>
  <si>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</si>
  <si>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</si>
  <si>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</si>
  <si>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</si>
  <si>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</si>
  <si>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</si>
  <si>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</si>
  <si>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</si>
  <si>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</si>
  <si>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</si>
  <si>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</si>
  <si>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</si>
  <si>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</si>
  <si>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</si>
  <si>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</si>
  <si>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</si>
  <si>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</si>
  <si>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</si>
  <si>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</si>
  <si>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</si>
  <si>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</si>
  <si>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</si>
  <si>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</si>
  <si>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</si>
  <si>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</si>
  <si>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</si>
  <si>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</si>
  <si>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</si>
  <si>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</si>
  <si>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</si>
  <si>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</si>
  <si>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</si>
  <si>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</si>
  <si>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</si>
  <si>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</si>
  <si>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</si>
  <si>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</si>
  <si>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</si>
  <si>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</si>
  <si>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</si>
  <si>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</si>
  <si>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</si>
  <si>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</si>
  <si>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</si>
  <si>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</si>
  <si>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</si>
  <si>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</si>
  <si>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</si>
  <si>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</si>
  <si>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</si>
  <si>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</si>
  <si>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</si>
  <si>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</si>
  <si>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</si>
  <si>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</si>
  <si>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</si>
  <si>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</si>
  <si>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</si>
  <si>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</si>
  <si>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</si>
  <si>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</si>
  <si>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</si>
  <si>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</si>
  <si>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</si>
  <si>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</si>
  <si>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</si>
  <si>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</si>
  <si>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</si>
  <si>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</si>
  <si>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</si>
  <si>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</si>
  <si>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</si>
  <si>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</si>
  <si>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</si>
  <si>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</si>
  <si>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</si>
  <si>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</si>
  <si>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</si>
  <si>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</si>
  <si>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</si>
  <si>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</si>
  <si>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</si>
  <si>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</si>
  <si>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</si>
  <si>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</si>
  <si>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</si>
  <si>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</si>
  <si>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</si>
  <si>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</si>
  <si>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</si>
  <si>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</si>
  <si>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</si>
  <si>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</si>
  <si>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</si>
  <si>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</si>
  <si>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</si>
  <si>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</si>
  <si>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</si>
  <si>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</si>
  <si>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</si>
  <si>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</si>
  <si>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</si>
  <si>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</si>
  <si>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</si>
  <si>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</si>
  <si>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</si>
  <si>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</si>
  <si>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</si>
  <si>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</si>
  <si>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</si>
  <si>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</si>
  <si>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</si>
  <si>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</si>
  <si>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</si>
  <si>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</si>
  <si>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</si>
  <si>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</si>
  <si>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</si>
  <si>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2020 г.</t>
  </si>
  <si>
    <t>АО "Омскшина"</t>
  </si>
  <si>
    <t>Итого АО "Омскшина"</t>
  </si>
  <si>
    <t>июль</t>
  </si>
  <si>
    <t>СР ВМ яч.26 "Вв.1 на ТП-32" в ЗРУ-10 кВ ГПП-21</t>
  </si>
  <si>
    <t>ТР тран-ра Т-1 в трансформаторной камере ТП-16</t>
  </si>
  <si>
    <t>ТР тран-ра Т-1 в трансформаторной камере ТП-15</t>
  </si>
  <si>
    <t>ТР тран-ра Т-2 в трансформаторной камере ТП-15</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</si>
</sst>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6">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left" vertical="center"/>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166" fontId="5" fillId="0" borderId="1" xfId="2" applyNumberFormat="1"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0" fontId="16" fillId="0" borderId="0" xfId="0" applyFont="1" applyAlignment="1">
      <alignment horizontal="justify" vertical="top" wrapText="1"/>
    </xf>
    <xf numFmtId="0" fontId="9" fillId="0" borderId="0" xfId="0" applyFont="1" applyAlignment="1">
      <alignment horizontal="justify" vertical="top" wrapText="1"/>
    </xf>
    <xf numFmtId="0" fontId="17" fillId="5" borderId="0" xfId="0" applyFont="1" applyFill="1" applyAlignment="1">
      <alignment horizontal="right"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gnutova\Desktop\&#1088;&#1072;&#1089;&#1082;&#1088;&#1099;&#1090;&#1080;&#1077;%20&#1080;&#1085;&#1092;&#1086;&#1088;&#1084;&#1072;&#1094;&#1080;&#1080;%20%20(%20&#1101;&#1083;_&#1101;&#1085;&#1077;&#1088;&#1075;&#1080;&#1103;%20&#1079;&#1072;%20&#1103;&#1085;&#1074;&#1072;&#1088;&#1100;%202020%20&#1075;%20)00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sheetData sheetId="1"/>
      <sheetData sheetId="2">
        <row r="3">
          <cell r="D3" t="str">
            <v>2020 г.</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B4" sqref="B4"/>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3" t="s">
        <v>103</v>
      </c>
      <c r="B1" s="103"/>
      <c r="C1" s="103"/>
      <c r="D1" s="103"/>
    </row>
    <row r="2" spans="1:4" ht="15.75" customHeight="1">
      <c r="A2" s="19"/>
    </row>
    <row r="3" spans="1:4" s="21" customFormat="1">
      <c r="A3" s="20" t="s">
        <v>133</v>
      </c>
      <c r="B3" s="68" t="s">
        <v>143</v>
      </c>
      <c r="C3" s="21" t="s">
        <v>140</v>
      </c>
    </row>
    <row r="4" spans="1:4" s="23" customFormat="1" ht="15.75" customHeight="1">
      <c r="A4" s="22"/>
    </row>
    <row r="5" spans="1:4" s="21" customFormat="1" ht="15.75" customHeight="1">
      <c r="A5" s="21" t="s">
        <v>95</v>
      </c>
    </row>
    <row r="6" spans="1:4" s="21" customFormat="1" ht="15.75" customHeight="1">
      <c r="A6" s="21" t="s">
        <v>96</v>
      </c>
    </row>
    <row r="7" spans="1:4" s="21" customFormat="1" ht="9.9499999999999993" customHeight="1"/>
    <row r="8" spans="1:4" s="21" customFormat="1" ht="64.5" customHeight="1">
      <c r="A8" s="102" t="s">
        <v>113</v>
      </c>
      <c r="B8" s="102"/>
      <c r="C8" s="102"/>
    </row>
    <row r="9" spans="1:4" s="21" customFormat="1" ht="9.9499999999999993" customHeight="1"/>
    <row r="10" spans="1:4" s="25" customFormat="1" ht="65.25" customHeight="1">
      <c r="A10" s="102" t="s">
        <v>97</v>
      </c>
      <c r="B10" s="102"/>
      <c r="C10" s="102"/>
      <c r="D10" s="102"/>
    </row>
    <row r="11" spans="1:4" s="25" customFormat="1" ht="9.9499999999999993" customHeight="1">
      <c r="A11" s="24"/>
      <c r="B11" s="24"/>
      <c r="C11" s="24"/>
      <c r="D11" s="24"/>
    </row>
    <row r="12" spans="1:4" s="25" customFormat="1" ht="34.5" customHeight="1">
      <c r="A12" s="102" t="s">
        <v>98</v>
      </c>
      <c r="B12" s="102"/>
      <c r="C12" s="102"/>
      <c r="D12" s="102"/>
    </row>
    <row r="13" spans="1:4" s="25" customFormat="1" ht="9.9499999999999993" customHeight="1">
      <c r="A13" s="24"/>
      <c r="B13" s="24"/>
      <c r="C13" s="24"/>
      <c r="D13" s="24"/>
    </row>
    <row r="14" spans="1:4" s="25" customFormat="1" ht="49.5" customHeight="1">
      <c r="A14" s="102" t="s">
        <v>99</v>
      </c>
      <c r="B14" s="102"/>
      <c r="C14" s="102"/>
      <c r="D14" s="102"/>
    </row>
    <row r="15" spans="1:4" s="25" customFormat="1" ht="9.9499999999999993" customHeight="1">
      <c r="A15" s="24"/>
      <c r="B15" s="24"/>
      <c r="C15" s="24"/>
      <c r="D15" s="24"/>
    </row>
    <row r="16" spans="1:4" s="25" customFormat="1" ht="63.75" customHeight="1">
      <c r="A16" s="102" t="s">
        <v>100</v>
      </c>
      <c r="B16" s="102"/>
      <c r="C16" s="102"/>
      <c r="D16" s="102"/>
    </row>
    <row r="17" spans="1:4" s="25" customFormat="1" ht="9.9499999999999993" customHeight="1">
      <c r="A17" s="24"/>
      <c r="B17" s="24"/>
      <c r="C17" s="24"/>
      <c r="D17" s="24"/>
    </row>
    <row r="18" spans="1:4" s="25" customFormat="1" ht="50.25" customHeight="1">
      <c r="A18" s="102" t="s">
        <v>101</v>
      </c>
      <c r="B18" s="102"/>
      <c r="C18" s="102"/>
      <c r="D18" s="102"/>
    </row>
    <row r="19" spans="1:4" s="25" customFormat="1" ht="9.9499999999999993" customHeight="1">
      <c r="A19" s="24"/>
      <c r="B19" s="24"/>
      <c r="C19" s="24"/>
      <c r="D19" s="24"/>
    </row>
    <row r="20" spans="1:4" s="25" customFormat="1" ht="140.25" customHeight="1">
      <c r="A20" s="102" t="s">
        <v>102</v>
      </c>
      <c r="B20" s="102"/>
      <c r="C20" s="102"/>
      <c r="D20" s="102"/>
    </row>
    <row r="21" spans="1:4" s="25" customFormat="1" ht="5.25" customHeight="1">
      <c r="A21" s="73"/>
      <c r="B21" s="73"/>
      <c r="C21" s="73"/>
      <c r="D21" s="73"/>
    </row>
    <row r="22" spans="1:4" s="25" customFormat="1" ht="35.25" customHeight="1">
      <c r="A22" s="102" t="s">
        <v>119</v>
      </c>
      <c r="B22" s="102"/>
      <c r="C22" s="102"/>
      <c r="D22" s="102"/>
    </row>
    <row r="23" spans="1:4" s="25" customFormat="1" ht="8.25" customHeight="1">
      <c r="A23" s="73"/>
      <c r="B23" s="73"/>
      <c r="C23" s="73"/>
      <c r="D23" s="73"/>
    </row>
    <row r="24" spans="1:4" s="25" customFormat="1" ht="103.5" customHeight="1">
      <c r="A24" s="102" t="s">
        <v>118</v>
      </c>
      <c r="B24" s="102"/>
      <c r="C24" s="102"/>
      <c r="D24" s="102"/>
    </row>
    <row r="25" spans="1:4" s="25" customFormat="1" ht="65.25" customHeight="1">
      <c r="A25" s="102" t="s">
        <v>122</v>
      </c>
      <c r="B25" s="102"/>
      <c r="C25" s="102"/>
      <c r="D25" s="102"/>
    </row>
    <row r="26" spans="1:4" s="26" customFormat="1"/>
    <row r="27" spans="1:4" s="26"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SheetLayoutView="100" workbookViewId="0">
      <selection activeCell="F38" sqref="F38"/>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1" t="s">
        <v>107</v>
      </c>
      <c r="K1" s="111"/>
    </row>
    <row r="2" spans="1:11" ht="15" customHeight="1">
      <c r="A2" s="112" t="s">
        <v>57</v>
      </c>
      <c r="B2" s="112"/>
      <c r="C2" s="112"/>
      <c r="D2" s="112"/>
      <c r="E2" s="69" t="str">
        <f>'Информация для раскрытия'!B3</f>
        <v>июль</v>
      </c>
      <c r="F2" s="27" t="str">
        <f>'Информация для раскрытия'!C3</f>
        <v>2020 г.</v>
      </c>
    </row>
    <row r="3" spans="1:11" ht="15" customHeight="1">
      <c r="A3" s="116" t="s">
        <v>134</v>
      </c>
      <c r="B3" s="116"/>
      <c r="C3" s="116"/>
      <c r="D3" s="116"/>
      <c r="E3" s="116"/>
      <c r="F3" s="116"/>
    </row>
    <row r="4" spans="1:11" ht="15">
      <c r="A4" s="9"/>
      <c r="B4" s="9"/>
      <c r="C4" s="9"/>
      <c r="D4" s="9"/>
      <c r="E4" s="9"/>
      <c r="F4" s="10"/>
    </row>
    <row r="5" spans="1:11" ht="15">
      <c r="A5" s="126" t="s">
        <v>92</v>
      </c>
      <c r="B5" s="120" t="s">
        <v>91</v>
      </c>
      <c r="C5" s="120"/>
      <c r="D5" s="120"/>
      <c r="E5" s="120"/>
      <c r="F5" s="120"/>
    </row>
    <row r="6" spans="1:11" ht="15">
      <c r="A6" s="127"/>
      <c r="B6" s="34" t="str">
        <f>+E2</f>
        <v>июль</v>
      </c>
      <c r="C6" s="34" t="s">
        <v>127</v>
      </c>
      <c r="D6" s="34" t="s">
        <v>130</v>
      </c>
      <c r="E6" s="34" t="s">
        <v>131</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105</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7"/>
      <c r="C17" s="118"/>
      <c r="D17" s="118"/>
      <c r="E17" s="118"/>
      <c r="F17" s="119"/>
    </row>
    <row r="18" spans="1:11" ht="15">
      <c r="A18" s="1"/>
      <c r="B18" s="113"/>
      <c r="C18" s="114"/>
      <c r="D18" s="114"/>
      <c r="E18" s="114"/>
      <c r="F18" s="115"/>
    </row>
    <row r="19" spans="1:11" ht="15">
      <c r="A19" s="1"/>
      <c r="B19" s="113"/>
      <c r="C19" s="114"/>
      <c r="D19" s="114"/>
      <c r="E19" s="114"/>
      <c r="F19" s="115"/>
    </row>
    <row r="20" spans="1:11" ht="15">
      <c r="A20" s="1" t="s">
        <v>59</v>
      </c>
      <c r="B20" s="113"/>
      <c r="C20" s="114"/>
      <c r="D20" s="114"/>
      <c r="E20" s="114"/>
      <c r="F20" s="115"/>
    </row>
    <row r="21" spans="1:11" ht="15">
      <c r="A21" s="1"/>
      <c r="B21" s="122"/>
      <c r="C21" s="123"/>
      <c r="D21" s="123"/>
      <c r="E21" s="123"/>
      <c r="F21" s="124"/>
    </row>
    <row r="22" spans="1:11" ht="15">
      <c r="A22" s="1"/>
      <c r="B22" s="122"/>
      <c r="C22" s="123"/>
      <c r="D22" s="123"/>
      <c r="E22" s="123"/>
      <c r="F22" s="124"/>
    </row>
    <row r="23" spans="1:11" ht="15">
      <c r="A23" s="9"/>
      <c r="B23" s="9"/>
      <c r="C23" s="9"/>
      <c r="D23" s="9"/>
      <c r="E23" s="9"/>
      <c r="F23" s="10"/>
    </row>
    <row r="24" spans="1:11" ht="49.5" customHeight="1">
      <c r="A24" s="8"/>
      <c r="B24" s="9"/>
      <c r="C24" s="9"/>
      <c r="D24" s="9"/>
      <c r="E24" s="9"/>
      <c r="F24" s="10"/>
    </row>
    <row r="26" spans="1:11" s="4" customFormat="1" ht="15.75" customHeight="1">
      <c r="A26" s="125" t="s">
        <v>135</v>
      </c>
      <c r="B26" s="125"/>
      <c r="C26" s="125"/>
      <c r="D26" s="125"/>
      <c r="E26" s="125"/>
      <c r="F26" s="125"/>
      <c r="G26" s="69" t="str">
        <f>'Информация для раскрытия'!B3</f>
        <v>июль</v>
      </c>
      <c r="H26" s="30" t="str">
        <f>F2</f>
        <v>2020 г.</v>
      </c>
      <c r="J26" s="31"/>
      <c r="K26" s="31"/>
    </row>
    <row r="27" spans="1:11" s="4" customFormat="1" ht="15"/>
    <row r="28" spans="1:11" s="4" customFormat="1" ht="15">
      <c r="A28" s="121" t="s">
        <v>0</v>
      </c>
      <c r="B28" s="121"/>
      <c r="C28" s="121"/>
      <c r="D28" s="121"/>
      <c r="E28" s="121"/>
      <c r="F28" s="121"/>
      <c r="G28" s="121"/>
      <c r="H28" s="121"/>
      <c r="I28" s="121"/>
      <c r="J28" s="121"/>
      <c r="K28" s="121"/>
    </row>
    <row r="29" spans="1:11" s="4" customFormat="1" ht="15" customHeight="1">
      <c r="A29" s="104" t="s">
        <v>141</v>
      </c>
      <c r="B29" s="106" t="s">
        <v>1</v>
      </c>
      <c r="C29" s="107"/>
      <c r="D29" s="107"/>
      <c r="E29" s="107"/>
      <c r="F29" s="108"/>
      <c r="G29" s="106" t="s">
        <v>106</v>
      </c>
      <c r="H29" s="107"/>
      <c r="I29" s="107"/>
      <c r="J29" s="107"/>
      <c r="K29" s="108"/>
    </row>
    <row r="30" spans="1:11" s="4" customFormat="1" ht="18" customHeight="1">
      <c r="A30" s="105"/>
      <c r="B30" s="34" t="str">
        <f>+B6</f>
        <v>июль</v>
      </c>
      <c r="C30" s="34" t="str">
        <f t="shared" ref="C30:E30" si="4">+C6</f>
        <v>II квартал</v>
      </c>
      <c r="D30" s="34" t="str">
        <f t="shared" si="4"/>
        <v>III квартал</v>
      </c>
      <c r="E30" s="34" t="str">
        <f t="shared" si="4"/>
        <v>IV квартал</v>
      </c>
      <c r="F30" s="34" t="s">
        <v>2</v>
      </c>
      <c r="G30" s="34" t="str">
        <f>+B30</f>
        <v>июль</v>
      </c>
      <c r="H30" s="34" t="str">
        <f>+C30</f>
        <v>II квартал</v>
      </c>
      <c r="I30" s="34" t="str">
        <f>+D30</f>
        <v>III квартал</v>
      </c>
      <c r="J30" s="34" t="str">
        <f>+E30</f>
        <v>IV квартал</v>
      </c>
      <c r="K30" s="34" t="str">
        <f t="shared" ref="K30" si="5">+F30</f>
        <v>год</v>
      </c>
    </row>
    <row r="31" spans="1:11" s="4" customFormat="1" ht="18" customHeight="1">
      <c r="A31" s="3" t="s">
        <v>109</v>
      </c>
      <c r="B31" s="6">
        <v>0</v>
      </c>
      <c r="C31" s="77">
        <v>0</v>
      </c>
      <c r="D31" s="77">
        <v>0</v>
      </c>
      <c r="E31" s="77">
        <v>0</v>
      </c>
      <c r="F31" s="6">
        <f>SUM(B31:E31)</f>
        <v>0</v>
      </c>
      <c r="G31" s="6">
        <v>0</v>
      </c>
      <c r="H31" s="77">
        <v>0</v>
      </c>
      <c r="I31" s="77">
        <v>0</v>
      </c>
      <c r="J31" s="77">
        <v>0</v>
      </c>
      <c r="K31" s="6">
        <f>SUM(G31:J31)</f>
        <v>0</v>
      </c>
    </row>
    <row r="32" spans="1:11" s="4" customFormat="1" ht="18" customHeight="1">
      <c r="A32" s="3" t="s">
        <v>110</v>
      </c>
      <c r="B32" s="6">
        <v>0</v>
      </c>
      <c r="C32" s="77">
        <v>0</v>
      </c>
      <c r="D32" s="77">
        <v>0</v>
      </c>
      <c r="E32" s="77">
        <v>0</v>
      </c>
      <c r="F32" s="6">
        <f>SUM(B32:E32)</f>
        <v>0</v>
      </c>
      <c r="G32" s="6">
        <v>0</v>
      </c>
      <c r="H32" s="77">
        <v>0</v>
      </c>
      <c r="I32" s="77">
        <v>0</v>
      </c>
      <c r="J32" s="77">
        <v>0</v>
      </c>
      <c r="K32" s="6">
        <f>SUM(G32:J32)</f>
        <v>0</v>
      </c>
    </row>
    <row r="33" spans="1:11" s="4" customFormat="1" ht="18" customHeight="1">
      <c r="A33" s="3" t="s">
        <v>111</v>
      </c>
      <c r="B33" s="6">
        <v>0</v>
      </c>
      <c r="C33" s="77">
        <v>0</v>
      </c>
      <c r="D33" s="77">
        <v>0</v>
      </c>
      <c r="E33" s="77">
        <v>0</v>
      </c>
      <c r="F33" s="6">
        <f>SUM(B33:E33)</f>
        <v>0</v>
      </c>
      <c r="G33" s="6">
        <v>0</v>
      </c>
      <c r="H33" s="77">
        <v>0</v>
      </c>
      <c r="I33" s="77">
        <v>0</v>
      </c>
      <c r="J33" s="77">
        <v>0</v>
      </c>
      <c r="K33" s="6">
        <f>SUM(G33:J33)</f>
        <v>0</v>
      </c>
    </row>
    <row r="34" spans="1:11" s="4" customFormat="1" ht="18" customHeight="1">
      <c r="A34" s="34" t="s">
        <v>142</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09" t="s">
        <v>83</v>
      </c>
      <c r="B36" s="109"/>
      <c r="C36" s="109"/>
      <c r="D36" s="109"/>
      <c r="E36" s="109"/>
      <c r="F36" s="109"/>
      <c r="G36" s="109"/>
      <c r="H36" s="109"/>
      <c r="I36" s="109"/>
      <c r="J36" s="109"/>
      <c r="K36" s="109"/>
    </row>
    <row r="37" spans="1:11" s="4" customFormat="1" ht="15" customHeight="1">
      <c r="A37" s="104" t="s">
        <v>141</v>
      </c>
      <c r="B37" s="110" t="s">
        <v>77</v>
      </c>
      <c r="C37" s="110"/>
      <c r="D37" s="110"/>
      <c r="E37" s="110"/>
      <c r="F37" s="110"/>
      <c r="G37" s="110" t="s">
        <v>78</v>
      </c>
      <c r="H37" s="110"/>
      <c r="I37" s="110"/>
      <c r="J37" s="110"/>
      <c r="K37" s="110"/>
    </row>
    <row r="38" spans="1:11" s="4" customFormat="1" ht="15">
      <c r="A38" s="105"/>
      <c r="B38" s="34" t="str">
        <f>+B30</f>
        <v>июль</v>
      </c>
      <c r="C38" s="34" t="str">
        <f t="shared" ref="C38:K41" si="6">+C30</f>
        <v>II квартал</v>
      </c>
      <c r="D38" s="34" t="str">
        <f t="shared" si="6"/>
        <v>III квартал</v>
      </c>
      <c r="E38" s="34" t="str">
        <f t="shared" si="6"/>
        <v>IV квартал</v>
      </c>
      <c r="F38" s="34" t="str">
        <f t="shared" si="6"/>
        <v>год</v>
      </c>
      <c r="G38" s="34" t="str">
        <f t="shared" si="6"/>
        <v>июль</v>
      </c>
      <c r="H38" s="34" t="str">
        <f t="shared" si="6"/>
        <v>II квартал</v>
      </c>
      <c r="I38" s="34" t="str">
        <f t="shared" si="6"/>
        <v>III квартал</v>
      </c>
      <c r="J38" s="34" t="str">
        <f t="shared" si="6"/>
        <v>IV квартал</v>
      </c>
      <c r="K38" s="34" t="str">
        <f t="shared" si="6"/>
        <v>год</v>
      </c>
    </row>
    <row r="39" spans="1:11" s="4" customFormat="1" ht="18" customHeight="1">
      <c r="A39" s="3" t="s">
        <v>109</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110</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111</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142</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8:K28"/>
    <mergeCell ref="B21:F21"/>
    <mergeCell ref="B22:F22"/>
    <mergeCell ref="A26:F26"/>
    <mergeCell ref="A5:A6"/>
    <mergeCell ref="B19:F19"/>
    <mergeCell ref="J1:K1"/>
    <mergeCell ref="A2:D2"/>
    <mergeCell ref="B20:F20"/>
    <mergeCell ref="A3:F3"/>
    <mergeCell ref="B18:F18"/>
    <mergeCell ref="B17:F17"/>
    <mergeCell ref="B5:F5"/>
    <mergeCell ref="A29:A30"/>
    <mergeCell ref="B29:F29"/>
    <mergeCell ref="G29:K29"/>
    <mergeCell ref="A36:K3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showGridLines="0" view="pageBreakPreview" zoomScaleSheetLayoutView="100" workbookViewId="0">
      <selection activeCell="A7" sqref="A7:E16"/>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1" t="s">
        <v>107</v>
      </c>
      <c r="E1" s="111"/>
    </row>
    <row r="2" spans="1:7" s="11" customFormat="1" ht="20.100000000000001" customHeight="1">
      <c r="A2" s="128" t="s">
        <v>33</v>
      </c>
      <c r="B2" s="128"/>
      <c r="C2" s="128"/>
      <c r="D2" s="128"/>
      <c r="E2" s="128"/>
      <c r="G2" s="64"/>
    </row>
    <row r="3" spans="1:7" s="11" customFormat="1" ht="20.100000000000001" customHeight="1">
      <c r="A3" s="130" t="s">
        <v>136</v>
      </c>
      <c r="B3" s="130"/>
      <c r="C3" s="70" t="str">
        <f>'Информация для раскрытия'!B3</f>
        <v>июль</v>
      </c>
      <c r="D3" s="32" t="str">
        <f>'1)'!F2</f>
        <v>2020 г.</v>
      </c>
      <c r="E3" s="78"/>
      <c r="F3" s="2"/>
    </row>
    <row r="4" spans="1:7" s="11" customFormat="1">
      <c r="A4" s="129" t="s">
        <v>82</v>
      </c>
      <c r="B4" s="129"/>
      <c r="C4" s="129"/>
      <c r="D4" s="129"/>
      <c r="E4" s="129"/>
      <c r="F4" s="10"/>
    </row>
    <row r="5" spans="1:7" s="11" customFormat="1">
      <c r="A5" s="15"/>
      <c r="B5" s="78"/>
      <c r="C5" s="78"/>
      <c r="D5" s="78"/>
      <c r="E5" s="78"/>
      <c r="F5" s="10"/>
    </row>
    <row r="6" spans="1:7" s="16" customFormat="1" ht="45">
      <c r="A6" s="33" t="s">
        <v>21</v>
      </c>
      <c r="B6" s="33" t="s">
        <v>22</v>
      </c>
      <c r="C6" s="33" t="s">
        <v>23</v>
      </c>
      <c r="D6" s="33" t="s">
        <v>24</v>
      </c>
      <c r="E6" s="99" t="s">
        <v>25</v>
      </c>
    </row>
    <row r="7" spans="1:7" s="10" customFormat="1" ht="15" customHeight="1">
      <c r="A7" s="100" t="s">
        <v>26</v>
      </c>
      <c r="B7" s="100"/>
      <c r="C7" s="98"/>
      <c r="D7" s="98"/>
      <c r="E7" s="101"/>
    </row>
    <row r="8" spans="1:7" s="10" customFormat="1">
      <c r="A8" s="100"/>
      <c r="B8" s="100"/>
      <c r="C8" s="98"/>
      <c r="D8" s="98"/>
      <c r="E8" s="101"/>
    </row>
    <row r="9" spans="1:7" s="10" customFormat="1">
      <c r="A9" s="94" t="s">
        <v>27</v>
      </c>
      <c r="B9" s="93"/>
      <c r="C9" s="93"/>
      <c r="D9" s="93"/>
      <c r="E9" s="67"/>
    </row>
    <row r="10" spans="1:7" s="10" customFormat="1">
      <c r="A10" s="92" t="s">
        <v>144</v>
      </c>
      <c r="B10" s="17" t="s">
        <v>128</v>
      </c>
      <c r="C10" s="98">
        <v>44037</v>
      </c>
      <c r="D10" s="98">
        <v>44037</v>
      </c>
      <c r="E10" s="67">
        <v>16.399999999999999</v>
      </c>
    </row>
    <row r="11" spans="1:7" s="10" customFormat="1">
      <c r="A11" s="94"/>
      <c r="B11" s="93"/>
      <c r="C11" s="93"/>
      <c r="D11" s="93"/>
      <c r="E11" s="67"/>
    </row>
    <row r="12" spans="1:7" s="10" customFormat="1">
      <c r="A12" s="95" t="s">
        <v>28</v>
      </c>
      <c r="B12" s="93"/>
      <c r="C12" s="93"/>
      <c r="D12" s="93"/>
      <c r="E12" s="67"/>
    </row>
    <row r="13" spans="1:7" s="10" customFormat="1">
      <c r="A13" s="91" t="s">
        <v>145</v>
      </c>
      <c r="B13" s="17" t="s">
        <v>128</v>
      </c>
      <c r="C13" s="98">
        <v>44038</v>
      </c>
      <c r="D13" s="98">
        <v>44038</v>
      </c>
      <c r="E13" s="67">
        <v>32.799999999999997</v>
      </c>
    </row>
    <row r="14" spans="1:7" s="10" customFormat="1" ht="15" customHeight="1">
      <c r="A14" s="91" t="s">
        <v>146</v>
      </c>
      <c r="B14" s="17" t="s">
        <v>128</v>
      </c>
      <c r="C14" s="98">
        <v>44039</v>
      </c>
      <c r="D14" s="98">
        <v>44039</v>
      </c>
      <c r="E14" s="67">
        <v>32.799999999999997</v>
      </c>
    </row>
    <row r="15" spans="1:7" s="10" customFormat="1" ht="15" customHeight="1">
      <c r="A15" s="91" t="s">
        <v>147</v>
      </c>
      <c r="B15" s="17" t="s">
        <v>128</v>
      </c>
      <c r="C15" s="98">
        <v>44040</v>
      </c>
      <c r="D15" s="98">
        <v>44040</v>
      </c>
      <c r="E15" s="67">
        <v>32.799999999999997</v>
      </c>
    </row>
    <row r="16" spans="1:7" s="10" customFormat="1" ht="15" customHeight="1">
      <c r="A16" s="95"/>
      <c r="B16" s="93"/>
      <c r="C16" s="93"/>
      <c r="D16" s="93"/>
      <c r="E16" s="67"/>
    </row>
    <row r="17" spans="1:5" s="10" customFormat="1" ht="15" customHeight="1">
      <c r="A17" s="91"/>
      <c r="B17" s="17"/>
      <c r="C17" s="98"/>
      <c r="D17" s="98"/>
      <c r="E17" s="67"/>
    </row>
    <row r="18" spans="1:5" s="10" customFormat="1" ht="15" customHeight="1">
      <c r="A18" s="91"/>
      <c r="B18" s="17"/>
      <c r="C18" s="98"/>
      <c r="D18" s="98"/>
      <c r="E18" s="67"/>
    </row>
    <row r="19" spans="1:5" s="10" customFormat="1" ht="15" customHeight="1">
      <c r="A19" s="95"/>
      <c r="B19" s="93"/>
      <c r="C19" s="93"/>
      <c r="D19" s="93"/>
      <c r="E19"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1" t="s">
        <v>107</v>
      </c>
      <c r="H1" s="111"/>
    </row>
    <row r="2" spans="1:8" ht="20.100000000000001" customHeight="1">
      <c r="A2" s="131" t="s">
        <v>34</v>
      </c>
      <c r="B2" s="131"/>
      <c r="C2" s="131"/>
      <c r="D2" s="131"/>
      <c r="E2" s="131"/>
      <c r="F2" s="131"/>
      <c r="G2" s="131"/>
      <c r="H2" s="131"/>
    </row>
    <row r="3" spans="1:8" ht="20.100000000000001" customHeight="1">
      <c r="A3" s="141" t="s">
        <v>137</v>
      </c>
      <c r="B3" s="141"/>
      <c r="C3" s="141"/>
      <c r="D3" s="141"/>
      <c r="E3" s="141"/>
      <c r="F3" s="71" t="str">
        <f>+'2)'!C3</f>
        <v>июль</v>
      </c>
      <c r="G3" s="37" t="str">
        <f>+'[1]2)'!D3</f>
        <v>2020 г.</v>
      </c>
      <c r="H3" s="96"/>
    </row>
    <row r="4" spans="1:8" ht="12" customHeight="1">
      <c r="A4" s="96"/>
      <c r="B4" s="96"/>
      <c r="C4" s="96"/>
      <c r="D4" s="96"/>
      <c r="E4" s="96"/>
      <c r="F4" s="96"/>
      <c r="G4" s="96"/>
      <c r="H4" s="96"/>
    </row>
    <row r="5" spans="1:8">
      <c r="A5" s="132" t="s">
        <v>3</v>
      </c>
      <c r="B5" s="132"/>
      <c r="C5" s="132"/>
      <c r="D5" s="132"/>
      <c r="E5" s="132"/>
      <c r="F5" s="132"/>
      <c r="G5" s="132"/>
      <c r="H5" s="132"/>
    </row>
    <row r="6" spans="1:8" ht="90" customHeight="1">
      <c r="A6" s="133" t="s">
        <v>4</v>
      </c>
      <c r="B6" s="133" t="s">
        <v>5</v>
      </c>
      <c r="C6" s="133" t="s">
        <v>6</v>
      </c>
      <c r="D6" s="135" t="s">
        <v>7</v>
      </c>
      <c r="E6" s="136"/>
      <c r="F6" s="137" t="s">
        <v>8</v>
      </c>
      <c r="G6" s="138"/>
      <c r="H6" s="139" t="s">
        <v>9</v>
      </c>
    </row>
    <row r="7" spans="1:8" ht="75.75" customHeight="1">
      <c r="A7" s="134"/>
      <c r="B7" s="134"/>
      <c r="C7" s="134"/>
      <c r="D7" s="38" t="s">
        <v>10</v>
      </c>
      <c r="E7" s="38" t="s">
        <v>11</v>
      </c>
      <c r="F7" s="39" t="s">
        <v>12</v>
      </c>
      <c r="G7" s="39" t="s">
        <v>13</v>
      </c>
      <c r="H7" s="140"/>
    </row>
    <row r="8" spans="1:8" ht="20.100000000000001" customHeight="1">
      <c r="A8" s="40">
        <v>1</v>
      </c>
      <c r="B8" s="40" t="s">
        <v>132</v>
      </c>
      <c r="C8" s="40" t="s">
        <v>14</v>
      </c>
      <c r="D8" s="40">
        <v>10</v>
      </c>
      <c r="E8" s="41">
        <v>10</v>
      </c>
      <c r="F8" s="42">
        <v>10.3</v>
      </c>
      <c r="G8" s="42">
        <v>10.3</v>
      </c>
      <c r="H8" s="42">
        <v>10.3</v>
      </c>
    </row>
    <row r="9" spans="1:8" ht="20.100000000000001" customHeight="1">
      <c r="A9" s="40">
        <v>2</v>
      </c>
      <c r="B9" s="40" t="s">
        <v>109</v>
      </c>
      <c r="C9" s="40" t="s">
        <v>15</v>
      </c>
      <c r="D9" s="40">
        <v>31.5</v>
      </c>
      <c r="E9" s="41">
        <v>40</v>
      </c>
      <c r="F9" s="42">
        <v>48.1</v>
      </c>
      <c r="G9" s="42">
        <v>48.1</v>
      </c>
      <c r="H9" s="42">
        <v>48.1</v>
      </c>
    </row>
    <row r="10" spans="1:8" ht="19.5" customHeight="1">
      <c r="A10" s="40">
        <v>3</v>
      </c>
      <c r="B10" s="40" t="s">
        <v>110</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L21" sqref="L21"/>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1" t="s">
        <v>107</v>
      </c>
      <c r="L1" s="111"/>
    </row>
    <row r="2" spans="1:12" ht="19.5" customHeight="1">
      <c r="A2" s="147" t="s">
        <v>104</v>
      </c>
      <c r="B2" s="147"/>
      <c r="C2" s="147"/>
      <c r="D2" s="147"/>
      <c r="E2" s="147"/>
      <c r="F2" s="147"/>
      <c r="G2" s="147"/>
      <c r="H2" s="147"/>
      <c r="I2" s="147"/>
      <c r="J2" s="147"/>
      <c r="K2" s="147"/>
      <c r="L2" s="147"/>
    </row>
    <row r="3" spans="1:12" ht="15" customHeight="1">
      <c r="A3" s="142"/>
      <c r="B3" s="142"/>
      <c r="C3" s="142"/>
      <c r="D3" s="142"/>
      <c r="E3" s="142"/>
      <c r="F3" s="142"/>
      <c r="G3" s="142"/>
      <c r="H3" s="142"/>
      <c r="I3" s="142"/>
      <c r="J3" s="142"/>
      <c r="K3" s="142"/>
      <c r="L3" s="142"/>
    </row>
    <row r="4" spans="1:12" ht="15" customHeight="1">
      <c r="A4" s="148" t="s">
        <v>29</v>
      </c>
      <c r="B4" s="148"/>
      <c r="C4" s="148"/>
      <c r="D4" s="148"/>
      <c r="E4" s="148"/>
      <c r="F4" s="148"/>
      <c r="G4" s="148"/>
      <c r="H4" s="148"/>
      <c r="I4" s="148"/>
      <c r="J4" s="148"/>
      <c r="K4" s="148"/>
      <c r="L4" s="148"/>
    </row>
    <row r="5" spans="1:12" s="35" customFormat="1" ht="15" customHeight="1">
      <c r="A5" s="149" t="s">
        <v>52</v>
      </c>
      <c r="B5" s="149"/>
      <c r="C5" s="149"/>
      <c r="D5" s="149"/>
      <c r="E5" s="149"/>
      <c r="F5" s="149"/>
      <c r="G5" s="149"/>
      <c r="H5" s="149"/>
      <c r="I5" s="149"/>
      <c r="J5" s="149"/>
      <c r="K5" s="149"/>
      <c r="L5" s="149"/>
    </row>
    <row r="6" spans="1:12" ht="96" customHeight="1">
      <c r="A6" s="150" t="s">
        <v>53</v>
      </c>
      <c r="B6" s="150"/>
      <c r="C6" s="150"/>
      <c r="D6" s="150"/>
      <c r="E6" s="150"/>
      <c r="F6" s="150"/>
      <c r="G6" s="150"/>
      <c r="H6" s="150"/>
      <c r="I6" s="150"/>
      <c r="J6" s="150"/>
      <c r="K6" s="150"/>
      <c r="L6" s="150"/>
    </row>
    <row r="7" spans="1:12" ht="30" customHeight="1">
      <c r="A7" s="150" t="s">
        <v>54</v>
      </c>
      <c r="B7" s="150"/>
      <c r="C7" s="150"/>
      <c r="D7" s="150"/>
      <c r="E7" s="150"/>
      <c r="F7" s="150"/>
      <c r="G7" s="150"/>
      <c r="H7" s="150"/>
      <c r="I7" s="150"/>
      <c r="J7" s="150"/>
      <c r="K7" s="150"/>
      <c r="L7" s="150"/>
    </row>
    <row r="8" spans="1:12" ht="30" customHeight="1">
      <c r="A8" s="150" t="s">
        <v>60</v>
      </c>
      <c r="B8" s="150"/>
      <c r="C8" s="150"/>
      <c r="D8" s="150"/>
      <c r="E8" s="150"/>
      <c r="F8" s="150"/>
      <c r="G8" s="150"/>
      <c r="H8" s="150"/>
      <c r="I8" s="150"/>
      <c r="J8" s="150"/>
      <c r="K8" s="150"/>
      <c r="L8" s="150"/>
    </row>
    <row r="9" spans="1:12" ht="15" customHeight="1">
      <c r="A9" s="97"/>
      <c r="B9" s="44"/>
      <c r="C9" s="44"/>
      <c r="D9" s="44"/>
      <c r="E9" s="44"/>
      <c r="F9" s="44"/>
      <c r="G9" s="44"/>
      <c r="H9" s="44"/>
      <c r="I9" s="44"/>
      <c r="J9" s="44"/>
      <c r="K9" s="44"/>
      <c r="L9" s="44"/>
    </row>
    <row r="10" spans="1:12" ht="15" customHeight="1">
      <c r="A10" s="148" t="s">
        <v>30</v>
      </c>
      <c r="B10" s="148"/>
      <c r="C10" s="148"/>
      <c r="D10" s="148"/>
      <c r="E10" s="148"/>
      <c r="F10" s="148"/>
      <c r="G10" s="148"/>
      <c r="H10" s="148"/>
      <c r="I10" s="148"/>
      <c r="J10" s="148"/>
      <c r="K10" s="148"/>
      <c r="L10" s="148"/>
    </row>
    <row r="11" spans="1:12" ht="64.5" customHeight="1">
      <c r="A11" s="143" t="s">
        <v>46</v>
      </c>
      <c r="B11" s="143"/>
      <c r="C11" s="143"/>
      <c r="D11" s="143"/>
      <c r="E11" s="143"/>
      <c r="F11" s="143"/>
      <c r="G11" s="143"/>
      <c r="H11" s="143"/>
      <c r="I11" s="143"/>
      <c r="J11" s="143"/>
      <c r="K11" s="143"/>
      <c r="L11" s="143"/>
    </row>
    <row r="12" spans="1:12" ht="45.75" customHeight="1">
      <c r="A12" s="143" t="s">
        <v>31</v>
      </c>
      <c r="B12" s="143"/>
      <c r="C12" s="143"/>
      <c r="D12" s="143"/>
      <c r="E12" s="143"/>
      <c r="F12" s="143"/>
      <c r="G12" s="143"/>
      <c r="H12" s="143"/>
      <c r="I12" s="143"/>
      <c r="J12" s="143"/>
      <c r="K12" s="143"/>
      <c r="L12" s="143"/>
    </row>
    <row r="13" spans="1:12" ht="18" customHeight="1">
      <c r="A13" s="146" t="s">
        <v>47</v>
      </c>
      <c r="B13" s="146"/>
      <c r="C13" s="146"/>
      <c r="D13" s="146"/>
      <c r="E13" s="146"/>
      <c r="F13" s="146"/>
      <c r="G13" s="146"/>
      <c r="H13" s="146"/>
      <c r="I13" s="146"/>
      <c r="J13" s="146"/>
      <c r="K13" s="146"/>
      <c r="L13" s="146"/>
    </row>
    <row r="14" spans="1:12" ht="48.75" customHeight="1">
      <c r="A14" s="143" t="s">
        <v>48</v>
      </c>
      <c r="B14" s="143"/>
      <c r="C14" s="143"/>
      <c r="D14" s="143"/>
      <c r="E14" s="143"/>
      <c r="F14" s="143"/>
      <c r="G14" s="143"/>
      <c r="H14" s="143"/>
      <c r="I14" s="143"/>
      <c r="J14" s="143"/>
      <c r="K14" s="143"/>
      <c r="L14" s="143"/>
    </row>
    <row r="15" spans="1:12" ht="45" customHeight="1">
      <c r="A15" s="143" t="s">
        <v>49</v>
      </c>
      <c r="B15" s="143"/>
      <c r="C15" s="143"/>
      <c r="D15" s="143"/>
      <c r="E15" s="143"/>
      <c r="F15" s="143"/>
      <c r="G15" s="143"/>
      <c r="H15" s="143"/>
      <c r="I15" s="143"/>
      <c r="J15" s="143"/>
      <c r="K15" s="143"/>
      <c r="L15" s="143"/>
    </row>
    <row r="16" spans="1:12">
      <c r="A16" s="143" t="s">
        <v>50</v>
      </c>
      <c r="B16" s="143"/>
      <c r="C16" s="143"/>
      <c r="D16" s="143"/>
      <c r="E16" s="143"/>
      <c r="F16" s="143"/>
      <c r="G16" s="143"/>
      <c r="H16" s="143"/>
      <c r="I16" s="143"/>
      <c r="J16" s="143"/>
      <c r="K16" s="143"/>
      <c r="L16" s="143"/>
    </row>
    <row r="17" spans="1:13" ht="62.25" customHeight="1">
      <c r="A17" s="144" t="s">
        <v>61</v>
      </c>
      <c r="B17" s="143"/>
      <c r="C17" s="143"/>
      <c r="D17" s="143"/>
      <c r="E17" s="143"/>
      <c r="F17" s="143"/>
      <c r="G17" s="143"/>
      <c r="H17" s="143"/>
      <c r="I17" s="143"/>
      <c r="J17" s="143"/>
      <c r="K17" s="143"/>
      <c r="L17" s="143"/>
    </row>
    <row r="18" spans="1:13" ht="33" customHeight="1">
      <c r="A18" s="143" t="s">
        <v>51</v>
      </c>
      <c r="B18" s="143"/>
      <c r="C18" s="143"/>
      <c r="D18" s="143"/>
      <c r="E18" s="143"/>
      <c r="F18" s="143"/>
      <c r="G18" s="143"/>
      <c r="H18" s="143"/>
      <c r="I18" s="143"/>
      <c r="J18" s="143"/>
      <c r="K18" s="143"/>
      <c r="L18" s="143"/>
    </row>
    <row r="19" spans="1:13" ht="46.5" customHeight="1">
      <c r="A19" s="143" t="s">
        <v>62</v>
      </c>
      <c r="B19" s="143"/>
      <c r="C19" s="143"/>
      <c r="D19" s="143"/>
      <c r="E19" s="143"/>
      <c r="F19" s="143"/>
      <c r="G19" s="143"/>
      <c r="H19" s="143"/>
      <c r="I19" s="143"/>
      <c r="J19" s="143"/>
      <c r="K19" s="143"/>
      <c r="L19" s="143"/>
    </row>
    <row r="20" spans="1:13" ht="15" customHeight="1">
      <c r="A20" s="142"/>
      <c r="B20" s="142"/>
      <c r="C20" s="142"/>
      <c r="D20" s="142"/>
      <c r="E20" s="142"/>
      <c r="F20" s="142"/>
      <c r="G20" s="142"/>
      <c r="H20" s="142"/>
      <c r="I20" s="142"/>
      <c r="J20" s="142"/>
      <c r="K20" s="142"/>
      <c r="L20" s="142"/>
    </row>
    <row r="21" spans="1:13" ht="30" customHeight="1">
      <c r="A21" s="145" t="s">
        <v>114</v>
      </c>
      <c r="B21" s="145"/>
      <c r="C21" s="145"/>
      <c r="D21" s="145"/>
      <c r="E21" s="145"/>
      <c r="F21" s="145"/>
      <c r="G21" s="145"/>
      <c r="H21" s="145"/>
      <c r="I21" s="145"/>
      <c r="J21" s="145"/>
      <c r="K21" s="145"/>
      <c r="L21" s="66" t="s">
        <v>112</v>
      </c>
      <c r="M21" s="66"/>
    </row>
    <row r="23" spans="1:13" ht="30" customHeight="1">
      <c r="A23" s="145" t="s">
        <v>115</v>
      </c>
      <c r="B23" s="145"/>
      <c r="C23" s="145"/>
      <c r="D23" s="145"/>
      <c r="E23" s="145"/>
      <c r="F23" s="145"/>
      <c r="G23" s="145"/>
      <c r="H23" s="145"/>
      <c r="I23" s="145"/>
      <c r="J23" s="145"/>
      <c r="K23" s="145"/>
      <c r="L23" s="66" t="s">
        <v>112</v>
      </c>
      <c r="M23" s="66"/>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B22" sqref="B22"/>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1" t="s">
        <v>107</v>
      </c>
      <c r="E1" s="111"/>
    </row>
    <row r="2" spans="1:8" ht="15" customHeight="1">
      <c r="A2" s="131" t="s">
        <v>35</v>
      </c>
      <c r="B2" s="131"/>
      <c r="C2" s="131"/>
      <c r="D2" s="131"/>
      <c r="E2" s="131"/>
      <c r="F2" s="45"/>
      <c r="G2" s="45"/>
      <c r="H2" s="45"/>
    </row>
    <row r="3" spans="1:8" ht="15" customHeight="1">
      <c r="A3" s="141" t="s">
        <v>138</v>
      </c>
      <c r="B3" s="141"/>
      <c r="C3" s="141"/>
      <c r="D3" s="71" t="str">
        <f>'Информация для раскрытия'!B3</f>
        <v>июль</v>
      </c>
      <c r="E3" s="37" t="str">
        <f>'3)'!G3</f>
        <v>2020 г.</v>
      </c>
      <c r="F3" s="45"/>
      <c r="G3" s="45"/>
      <c r="H3" s="45"/>
    </row>
    <row r="4" spans="1:8" ht="9.75" customHeight="1">
      <c r="A4" s="79"/>
      <c r="B4" s="79"/>
      <c r="C4" s="79"/>
      <c r="D4" s="63"/>
      <c r="E4" s="37"/>
      <c r="F4" s="45"/>
      <c r="G4" s="45"/>
      <c r="H4" s="45"/>
    </row>
    <row r="5" spans="1:8" ht="16.5" customHeight="1">
      <c r="A5" s="133" t="s">
        <v>4</v>
      </c>
      <c r="B5" s="133" t="s">
        <v>5</v>
      </c>
      <c r="C5" s="133" t="s">
        <v>25</v>
      </c>
      <c r="D5" s="154" t="s">
        <v>32</v>
      </c>
      <c r="E5" s="154"/>
    </row>
    <row r="6" spans="1:8" ht="18" customHeight="1">
      <c r="A6" s="134"/>
      <c r="B6" s="134"/>
      <c r="C6" s="134"/>
      <c r="D6" s="154"/>
      <c r="E6" s="154"/>
    </row>
    <row r="7" spans="1:8">
      <c r="A7" s="46">
        <v>1</v>
      </c>
      <c r="B7" s="47" t="s">
        <v>40</v>
      </c>
      <c r="C7" s="48">
        <f>+C8+C9+C10</f>
        <v>0</v>
      </c>
      <c r="D7" s="152"/>
      <c r="E7" s="152"/>
    </row>
    <row r="8" spans="1:8">
      <c r="A8" s="49" t="s">
        <v>42</v>
      </c>
      <c r="B8" s="50" t="s">
        <v>66</v>
      </c>
      <c r="C8" s="51">
        <v>0</v>
      </c>
      <c r="D8" s="151"/>
      <c r="E8" s="151"/>
    </row>
    <row r="9" spans="1:8" ht="15" customHeight="1">
      <c r="A9" s="49" t="s">
        <v>43</v>
      </c>
      <c r="B9" s="50" t="s">
        <v>45</v>
      </c>
      <c r="C9" s="51">
        <v>0</v>
      </c>
      <c r="D9" s="151"/>
      <c r="E9" s="151"/>
    </row>
    <row r="10" spans="1:8" ht="33" customHeight="1">
      <c r="A10" s="49" t="s">
        <v>44</v>
      </c>
      <c r="B10" s="50" t="s">
        <v>41</v>
      </c>
      <c r="C10" s="51">
        <v>0</v>
      </c>
      <c r="D10" s="151"/>
      <c r="E10" s="151"/>
    </row>
    <row r="11" spans="1:8">
      <c r="A11" s="46">
        <v>2</v>
      </c>
      <c r="B11" s="47" t="s">
        <v>84</v>
      </c>
      <c r="C11" s="48">
        <f>+C12+C13+C14</f>
        <v>0</v>
      </c>
      <c r="D11" s="152"/>
      <c r="E11" s="152"/>
    </row>
    <row r="12" spans="1:8">
      <c r="A12" s="49" t="s">
        <v>63</v>
      </c>
      <c r="B12" s="50" t="s">
        <v>66</v>
      </c>
      <c r="C12" s="51">
        <v>0</v>
      </c>
      <c r="D12" s="151"/>
      <c r="E12" s="151"/>
    </row>
    <row r="13" spans="1:8" ht="15" customHeight="1">
      <c r="A13" s="49" t="s">
        <v>64</v>
      </c>
      <c r="B13" s="50" t="s">
        <v>45</v>
      </c>
      <c r="C13" s="51">
        <v>0</v>
      </c>
      <c r="D13" s="151"/>
      <c r="E13" s="151"/>
    </row>
    <row r="14" spans="1:8" ht="30" customHeight="1">
      <c r="A14" s="49" t="s">
        <v>65</v>
      </c>
      <c r="B14" s="50" t="s">
        <v>41</v>
      </c>
      <c r="C14" s="51">
        <v>0</v>
      </c>
      <c r="D14" s="151"/>
      <c r="E14" s="151"/>
    </row>
    <row r="15" spans="1:8">
      <c r="A15" s="46">
        <v>3</v>
      </c>
      <c r="B15" s="47" t="s">
        <v>80</v>
      </c>
      <c r="C15" s="48">
        <f>+C16+C17+C18</f>
        <v>0</v>
      </c>
      <c r="D15" s="152"/>
      <c r="E15" s="152"/>
    </row>
    <row r="16" spans="1:8" ht="33" customHeight="1">
      <c r="A16" s="49" t="s">
        <v>67</v>
      </c>
      <c r="B16" s="50" t="s">
        <v>66</v>
      </c>
      <c r="C16" s="51">
        <v>0</v>
      </c>
      <c r="D16" s="151"/>
      <c r="E16" s="151"/>
    </row>
    <row r="17" spans="1:5" ht="45.75" customHeight="1">
      <c r="A17" s="49" t="s">
        <v>68</v>
      </c>
      <c r="B17" s="50" t="s">
        <v>45</v>
      </c>
      <c r="C17" s="51">
        <v>0</v>
      </c>
      <c r="D17" s="151"/>
      <c r="E17" s="151"/>
    </row>
    <row r="18" spans="1:5" ht="32.25" customHeight="1">
      <c r="A18" s="49" t="s">
        <v>69</v>
      </c>
      <c r="B18" s="50" t="s">
        <v>41</v>
      </c>
      <c r="C18" s="51">
        <v>0</v>
      </c>
      <c r="D18" s="151"/>
      <c r="E18" s="151"/>
    </row>
    <row r="19" spans="1:5" s="35" customFormat="1">
      <c r="A19" s="46">
        <v>4</v>
      </c>
      <c r="B19" s="47" t="s">
        <v>71</v>
      </c>
      <c r="C19" s="48">
        <f>+C20+C21+C22</f>
        <v>0</v>
      </c>
      <c r="D19" s="152"/>
      <c r="E19" s="152"/>
    </row>
    <row r="20" spans="1:5" ht="15" customHeight="1">
      <c r="A20" s="49" t="s">
        <v>85</v>
      </c>
      <c r="B20" s="50" t="s">
        <v>66</v>
      </c>
      <c r="C20" s="51">
        <v>0</v>
      </c>
      <c r="D20" s="151"/>
      <c r="E20" s="151"/>
    </row>
    <row r="21" spans="1:5" ht="15" customHeight="1">
      <c r="A21" s="49" t="s">
        <v>86</v>
      </c>
      <c r="B21" s="50" t="s">
        <v>45</v>
      </c>
      <c r="C21" s="51">
        <v>0</v>
      </c>
      <c r="D21" s="151"/>
      <c r="E21" s="151"/>
    </row>
    <row r="22" spans="1:5" ht="31.5" customHeight="1">
      <c r="A22" s="49" t="s">
        <v>87</v>
      </c>
      <c r="B22" s="50" t="s">
        <v>41</v>
      </c>
      <c r="C22" s="51">
        <v>0</v>
      </c>
      <c r="D22" s="151"/>
      <c r="E22" s="151"/>
    </row>
    <row r="23" spans="1:5" s="35" customFormat="1">
      <c r="A23" s="46">
        <v>5</v>
      </c>
      <c r="B23" s="47" t="s">
        <v>70</v>
      </c>
      <c r="C23" s="48">
        <f>+C24+C25+C26</f>
        <v>0</v>
      </c>
      <c r="D23" s="152"/>
      <c r="E23" s="152"/>
    </row>
    <row r="24" spans="1:5" ht="15" customHeight="1">
      <c r="A24" s="49" t="s">
        <v>88</v>
      </c>
      <c r="B24" s="50" t="s">
        <v>66</v>
      </c>
      <c r="C24" s="51">
        <v>0</v>
      </c>
      <c r="D24" s="151"/>
      <c r="E24" s="151"/>
    </row>
    <row r="25" spans="1:5" ht="15" customHeight="1">
      <c r="A25" s="49" t="s">
        <v>89</v>
      </c>
      <c r="B25" s="50" t="s">
        <v>45</v>
      </c>
      <c r="C25" s="51">
        <v>0</v>
      </c>
      <c r="D25" s="151"/>
      <c r="E25" s="151"/>
    </row>
    <row r="26" spans="1:5" ht="32.25" customHeight="1">
      <c r="A26" s="49" t="s">
        <v>90</v>
      </c>
      <c r="B26" s="50" t="s">
        <v>41</v>
      </c>
      <c r="C26" s="51">
        <v>0</v>
      </c>
      <c r="D26" s="155"/>
      <c r="E26" s="156"/>
    </row>
    <row r="27" spans="1:5" s="52" customFormat="1">
      <c r="A27" s="153" t="s">
        <v>108</v>
      </c>
      <c r="B27" s="153"/>
      <c r="C27" s="153"/>
      <c r="D27" s="153"/>
      <c r="E27" s="153"/>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0" sqref="F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1" t="s">
        <v>107</v>
      </c>
      <c r="F1" s="111"/>
    </row>
    <row r="2" spans="1:10" s="12" customFormat="1" ht="20.100000000000001" customHeight="1">
      <c r="A2" s="159" t="s">
        <v>38</v>
      </c>
      <c r="B2" s="159"/>
      <c r="C2" s="159"/>
      <c r="D2" s="159"/>
      <c r="E2" s="159"/>
      <c r="F2" s="159"/>
    </row>
    <row r="3" spans="1:10" s="12" customFormat="1" ht="20.100000000000001" customHeight="1">
      <c r="A3" s="58" t="s">
        <v>39</v>
      </c>
      <c r="B3" s="72" t="str">
        <f>+'5)'!D3</f>
        <v>июль</v>
      </c>
      <c r="C3" s="59" t="str">
        <f>+'5)'!$E$3</f>
        <v>2020 г.</v>
      </c>
      <c r="D3" s="60" t="s">
        <v>56</v>
      </c>
      <c r="E3" s="62"/>
      <c r="J3" s="62" t="s">
        <v>56</v>
      </c>
    </row>
    <row r="4" spans="1:10" ht="18" customHeight="1"/>
    <row r="5" spans="1:10" ht="20.100000000000001" customHeight="1">
      <c r="A5" s="53" t="s">
        <v>93</v>
      </c>
      <c r="B5" s="158" t="s">
        <v>58</v>
      </c>
      <c r="C5" s="158" t="s">
        <v>81</v>
      </c>
      <c r="D5" s="158" t="s">
        <v>55</v>
      </c>
      <c r="E5" s="157" t="s">
        <v>116</v>
      </c>
      <c r="F5" s="157" t="s">
        <v>117</v>
      </c>
    </row>
    <row r="6" spans="1:10" ht="20.100000000000001" customHeight="1">
      <c r="A6" s="53" t="s">
        <v>36</v>
      </c>
      <c r="B6" s="158"/>
      <c r="C6" s="158"/>
      <c r="D6" s="158"/>
      <c r="E6" s="158"/>
      <c r="F6" s="158"/>
    </row>
    <row r="7" spans="1:10" ht="20.100000000000001" customHeight="1">
      <c r="A7" s="53" t="s">
        <v>91</v>
      </c>
      <c r="B7" s="158"/>
      <c r="C7" s="158"/>
      <c r="D7" s="158"/>
      <c r="E7" s="158"/>
      <c r="F7" s="158"/>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июль_2020 г.</v>
      </c>
      <c r="B10" s="80">
        <v>148380</v>
      </c>
      <c r="C10" s="90">
        <f>D10/B10</f>
        <v>2.0756300040436715</v>
      </c>
      <c r="D10" s="81">
        <v>307981.98</v>
      </c>
      <c r="E10" s="81">
        <v>61596.4</v>
      </c>
      <c r="F10" s="81">
        <f>D10+E10</f>
        <v>369578.38</v>
      </c>
    </row>
    <row r="12" spans="1:10" ht="17.25" customHeight="1">
      <c r="A12" s="160" t="s">
        <v>139</v>
      </c>
      <c r="B12" s="160"/>
      <c r="C12" s="160"/>
      <c r="D12" s="160"/>
      <c r="E12" s="160"/>
      <c r="F12" s="160"/>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59" t="s">
        <v>120</v>
      </c>
      <c r="B1" s="159"/>
      <c r="C1" s="159"/>
      <c r="D1" s="159"/>
      <c r="E1" s="159"/>
      <c r="F1" s="159"/>
      <c r="G1" s="159"/>
      <c r="H1" s="159"/>
      <c r="I1" s="159"/>
      <c r="J1" s="159"/>
      <c r="K1" s="161" t="s">
        <v>107</v>
      </c>
      <c r="L1" s="161"/>
    </row>
    <row r="2" spans="1:12" s="12" customFormat="1" ht="20.100000000000001" customHeight="1">
      <c r="D2" s="60" t="s">
        <v>56</v>
      </c>
      <c r="E2" s="58" t="s">
        <v>39</v>
      </c>
      <c r="F2" s="72" t="str">
        <f>+'Информация для раскрытия'!$B$3</f>
        <v>июль</v>
      </c>
      <c r="G2" s="59" t="str">
        <f>+'5)'!$E$3</f>
        <v>2020 г.</v>
      </c>
      <c r="J2" s="62"/>
    </row>
    <row r="4" spans="1:12" ht="27" customHeight="1">
      <c r="A4" s="162" t="s">
        <v>121</v>
      </c>
      <c r="B4" s="162"/>
      <c r="C4" s="162"/>
      <c r="D4" s="162"/>
      <c r="E4" s="162"/>
      <c r="F4" s="162"/>
      <c r="G4" s="162"/>
      <c r="H4" s="162"/>
      <c r="I4" s="162"/>
      <c r="J4" s="162"/>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74"/>
  </cols>
  <sheetData>
    <row r="1" spans="1:12" ht="87" customHeight="1">
      <c r="A1" s="163" t="s">
        <v>123</v>
      </c>
      <c r="B1" s="163"/>
      <c r="C1" s="163"/>
      <c r="D1" s="163"/>
      <c r="E1" s="163"/>
      <c r="F1" s="163"/>
      <c r="G1" s="163"/>
      <c r="H1" s="163"/>
      <c r="I1" s="163"/>
      <c r="J1" s="163"/>
      <c r="K1" s="164" t="s">
        <v>107</v>
      </c>
      <c r="L1" s="164"/>
    </row>
    <row r="4" spans="1:12" ht="15.75">
      <c r="A4" s="75" t="s">
        <v>125</v>
      </c>
      <c r="B4" s="76" t="s">
        <v>129</v>
      </c>
      <c r="D4" s="165"/>
      <c r="E4" s="165"/>
    </row>
    <row r="6" spans="1:12">
      <c r="A6" s="75" t="s">
        <v>124</v>
      </c>
      <c r="B6" s="76" t="s">
        <v>126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ohqbPTjNSP0GiHvrn0SHy+8m4kOVDU0dvOzVuKtuDCQ=</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8X/oPJL7GW422kU1kqgciD/6o1k2s9F05zwMvBwC4qg=</DigestValue>
    </Reference>
    <Reference URI="#idInvalidSigLnImg" Type="http://www.w3.org/2000/09/xmldsig#Object">
      <DigestMethod Algorithm="urn:ietf:params:xml:ns:cpxmlsec:algorithms:gostr34112012-256"/>
      <DigestValue>Viag8y7kaqikXgftTo5nN4a1YUiacSXaXRoJP3MipN0=</DigestValue>
    </Reference>
  </SignedInfo>
  <SignatureValue>yhhDBiMUJ+9s3jJc+YMhVJG1Ghh4Hgcfnesjm7A0oEPgaZG89/pupi+YaxSLk3dq
bU1Fz+aQf9ouQl+x4DnCQg==</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MkVjJr7hvzVcy4Dnu83WOei214s=</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zbRVJaCUh7i1QMQnmXWdYpolyaQ=</DigestValue>
      </Reference>
      <Reference URI="/xl/media/image1.emf?ContentType=image/x-emf">
        <DigestMethod Algorithm="http://www.w3.org/2000/09/xmldsig#sha1"/>
        <DigestValue>KFLdWqMCxs787oAb1jWF8iluqSY=</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SfKn+drW7iTex3IX4b+silmOIKQ=</DigestValue>
      </Reference>
      <Reference URI="/xl/styles.xml?ContentType=application/vnd.openxmlformats-officedocument.spreadsheetml.styles+xml">
        <DigestMethod Algorithm="http://www.w3.org/2000/09/xmldsig#sha1"/>
        <DigestValue>kEgBD6+YKkYFvMR7zeVSCEr25+Y=</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bmwqlYm4c2Ho4VDqCc0+8AWf6uk=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8mau+0NxecsIYYV45K4aAbXd0Fs=</DigestValue>
      </Reference>
      <Reference URI="/xl/worksheets/sheet2.xml?ContentType=application/vnd.openxmlformats-officedocument.spreadsheetml.worksheet+xml">
        <DigestMethod Algorithm="http://www.w3.org/2000/09/xmldsig#sha1"/>
        <DigestValue>U9THr92tdlU4yr8/Y6rGXhO/ofw=</DigestValue>
      </Reference>
      <Reference URI="/xl/worksheets/sheet3.xml?ContentType=application/vnd.openxmlformats-officedocument.spreadsheetml.worksheet+xml">
        <DigestMethod Algorithm="http://www.w3.org/2000/09/xmldsig#sha1"/>
        <DigestValue>dor0M7h2rHdXkSWyxENfC+R4Nrw=</DigestValue>
      </Reference>
      <Reference URI="/xl/worksheets/sheet4.xml?ContentType=application/vnd.openxmlformats-officedocument.spreadsheetml.worksheet+xml">
        <DigestMethod Algorithm="http://www.w3.org/2000/09/xmldsig#sha1"/>
        <DigestValue>iBYs3gp5krgf7FBntXEUDH1uN0U=</DigestValue>
      </Reference>
      <Reference URI="/xl/worksheets/sheet5.xml?ContentType=application/vnd.openxmlformats-officedocument.spreadsheetml.worksheet+xml">
        <DigestMethod Algorithm="http://www.w3.org/2000/09/xmldsig#sha1"/>
        <DigestValue>EmYgFlVNHveCM2DG5cU9uNXfbgQ=</DigestValue>
      </Reference>
      <Reference URI="/xl/worksheets/sheet6.xml?ContentType=application/vnd.openxmlformats-officedocument.spreadsheetml.worksheet+xml">
        <DigestMethod Algorithm="http://www.w3.org/2000/09/xmldsig#sha1"/>
        <DigestValue>zoTtgE2BeBp7TGlWzZ/k9C6Cdwg=</DigestValue>
      </Reference>
      <Reference URI="/xl/worksheets/sheet7.xml?ContentType=application/vnd.openxmlformats-officedocument.spreadsheetml.worksheet+xml">
        <DigestMethod Algorithm="http://www.w3.org/2000/09/xmldsig#sha1"/>
        <DigestValue>f63mU0OgKV62EuefkggSq/3aXL0=</DigestValue>
      </Reference>
      <Reference URI="/xl/worksheets/sheet8.xml?ContentType=application/vnd.openxmlformats-officedocument.spreadsheetml.worksheet+xml">
        <DigestMethod Algorithm="http://www.w3.org/2000/09/xmldsig#sha1"/>
        <DigestValue>i12IkRsdaH4gM6pYqqRqs/kj53s=</DigestValue>
      </Reference>
      <Reference URI="/xl/worksheets/sheet9.xml?ContentType=application/vnd.openxmlformats-officedocument.spreadsheetml.worksheet+xml">
        <DigestMethod Algorithm="http://www.w3.org/2000/09/xmldsig#sha1"/>
        <DigestValue>TpUq1Ovie3q0TxW/Ew9d1YFPULs=</DigestValue>
      </Reference>
    </Manifest>
    <SignatureProperties>
      <SignatureProperty Id="idSignatureTime" Target="#idPackageSignature">
        <mdssi:SignatureTime>
          <mdssi:Format>YYYY-MM-DDThh:mm:ssTZD</mdssi:Format>
          <mdssi:Value>2020-08-20T03:02:18Z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2HR4dNh0AAkBBDsAAABA0h0AAvEwXAAAAAAACQEEzAAAAABgPwMS8TBc/yIA4X/kAMApAAAAAAAAAN8BACAAAAAgOACKAfzRHQAg0h0AAAkBBFNlZ29lIFVJAG0WXVgAAAAAAAAACm0WXRIAAAAAYD8DXNIdAFNlZ29lIFVJAAAdABIAAADMAAAAAGA/A9dPMlzMAAAAAQAAAAAAAABc0h0AdZ8xXNDSHQDMAAAAAQAAAAAAAAB00h0AdZ8xXAAAHQDMAAAATNQdAAEAAAAAAAAAMNMdABWfMVzo0h0A8AoBKwEAAAAAAAAAAgAAAJhMawAAAAAAAQAACPAKAStkdgAIAAAAACUAAAAMAAAAAwAAABgAAAAMAAAAAAAAAhIAAAAMAAAAAQAAAB4AAAAYAAAAvQAAAAQAAAD3AAAAEQAAAFQAAACIAAAAvgAAAAQAAAD1AAAAEAAAAAEAAACrCg1CchwNQr4AAAAEAAAACgAAAEwAAAAAAAAAAAAAAAAAAAD//////////2AAAAAyADAALgAwADg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D8FAND6BAAABAAAAAQAAAAAAAAAAABTAGkAZwBuAGEAdAB1AHIAZQBMAGkAbgBlAAAA5PM8XIjzPFwwlWYF8IE9XMDvHV0APj8FAAAEALxaHQAPCkVccKPXAx4TM1wsCkVc5a5PB1BbHQABAAQAAAAEAICClgBmAwAAAAAEAAAAHQC+5UFcADlDBQA+PwVQWx0AUFsdAAEABAAAAAQAIFsdAAAAAAD/////5FodACBbHQAeEzNc+OVBXHmvTwcAAB0AcKPXAwCl5gUAAAAAMAAAADRbHQAAAAAAz20WXQAAAACABGIAAAAAAPCWZgUYWx0APW0WXbSl5gXTWx0AZHYACAAAAAAlAAAADAAAAAQAAAAYAAAADAAAAAAAAAISAAAADAAAAAEAAAAWAAAADAAAAAgAAABUAAAAVAAAAAoAAAA3AAAAHgAAAFoAAAABAAAAqwoNQnIcDUIKAAAAWwAAAAEAAABMAAAABAAAAAkAAAA3AAAAIAAAAFsAAABQAAAAWAA+B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DoVgwJAAAAAEkOIaUiAIoBpAEAAJwv5gRw6+cEAAC1BOD/5wQooh0ANzQmd0oAAAC4udwEAAC1BOAP3QSGBBsAhgQbAIyhHQCfath0oNTaAAAAAACCAgAAAgAAAAAAAACYoR0AGGLYdAAA33RwCmAA1KEdAERr2HQTa9h0oTtKB4YEGwA0oh0AAQAAAAEAAAAAAAAApKEdADSiHQBcqB0AnqredG3xj3MAAP//E2vYdIwWMGiGBBsAggIAAAIAAAAAAAAAhgQbAIICAACAo0YFGKIdAINKTFyQLWwAhgQbACyiHQANIMt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Nh0eHTYdAAJAQQ7AAAAQNIdAALxMFwAAAAAAAkBBMwAAAAAYD8DEvEwXP8iAOF/5ADAKQAAAAAAAADfAQAgAAAAIDgAigH80R0AINIdAAAJAQRTZWdvZSBVSQBtFl1YAAAAAAAAAAptFl0SAAAAAGA/A1zSHQBTZWdvZSBVSQAAHQASAAAAzAAAAABgPwPXTzJczAAAAAEAAAAAAAAAXNIdAHWfMVzQ0h0AzAAAAAEAAAAAAAAAdNIdAHWfMVwAAB0AzAAAAEzUHQABAAAAAAAAADDTHQAVnzFc6NIdAPAKASsBAAAAAAAAAAIAAACYTGsAAAAAAAEAAAjwCgEr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BQDQ+gQAAAQAAAAEAAAAAAAAAAAAUwBpAGcAbgBhAHQAdQByAGUATABpAG4AZQAAAOTzPFyI8zxcMJVmBfCBPVzA7x1dAD4/BQAABAC8Wh0ADwpFXHCj1wMeEzNcLApFXOWuTwdQWx0AAQAEAAAABACAgpYAZgMAAAAABAAAAB0AvuVBXAA5QwUAPj8FUFsdAFBbHQABAAQAAAAEACBbHQAAAAAA/////+RaHQAgWx0AHhMzXPjlQVx5r08HAAAdAHCj1wMApeYFAAAAADAAAAA0Wx0AAAAAAM9tFl0AAAAAgARiAAAAAADwlmYFGFsdAD1tFl20peYF01sdAGR2AAgAAAAAJQAAAAwAAAAEAAAAGAAAAAwAAAAAAAACEgAAAAwAAAABAAAAFgAAAAwAAAAIAAAAVAAAAFQAAAAKAAAANwAAAB4AAABaAAAAAQAAAKsKDUJyHA1CCgAAAFsAAAABAAAATAAAAAQAAAAJAAAANwAAACAAAABbAAAAUAAAAFgA5g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6FYMCQAAAAD7DiHPIgCKAQAAAAAAAAAAAAAAAAAAAAAAAAAAAAAAAAAAAAAAAAAAAAAAAAAAAAAAAAAAAAAAAAAAAAAAAAAAAAAAAAAAAAAAAAAAAAAAAAAAAAAAAAAAAAAAAAAAAAAAAAAAAAAAAAAAAAAAAAAAAAAAAAAAAAAAAAAAAAAAAAAAAAAAAAAAAAAAAAAAAAAAAAAAAAAAAAAAAAAAAAAAAAAAAAAAAAAAAAAAAAAAAAAAAAAAAAAAAAAAAAAAAAAAAAAANvYldwAAAAD5Eyh3MqIdAAAAAAAsoh0ADSDL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2020-08-20T03:02:18Z</dcterms:modified>
</cp:coreProperties>
</file>