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19" activeTab="7"/>
  </bookViews>
  <sheets>
    <sheet name="П 2" sheetId="12" r:id="rId1"/>
    <sheet name="П 3" sheetId="4" r:id="rId2"/>
    <sheet name="П 4" sheetId="5" r:id="rId3"/>
    <sheet name="П 5" sheetId="6" r:id="rId4"/>
    <sheet name="П 6" sheetId="7" r:id="rId5"/>
    <sheet name="П 7" sheetId="8" r:id="rId6"/>
    <sheet name="П 8" sheetId="9" r:id="rId7"/>
    <sheet name="П 9" sheetId="11" r:id="rId8"/>
  </sheets>
  <definedNames>
    <definedName name="TABLE" localSheetId="1">'П 3'!#REF!</definedName>
    <definedName name="TABLE" localSheetId="2">'П 4'!#REF!</definedName>
    <definedName name="TABLE" localSheetId="3">'П 5'!#REF!</definedName>
    <definedName name="TABLE" localSheetId="4">'П 6'!#REF!</definedName>
    <definedName name="TABLE" localSheetId="5">'П 7'!#REF!</definedName>
    <definedName name="TABLE" localSheetId="6">'П 8'!#REF!</definedName>
    <definedName name="TABLE" localSheetId="7">'П 9'!#REF!</definedName>
    <definedName name="TABLE_2" localSheetId="1">'П 3'!#REF!</definedName>
    <definedName name="TABLE_2" localSheetId="2">'П 4'!#REF!</definedName>
    <definedName name="TABLE_2" localSheetId="3">'П 5'!#REF!</definedName>
    <definedName name="TABLE_2" localSheetId="4">'П 6'!#REF!</definedName>
    <definedName name="TABLE_2" localSheetId="5">'П 7'!#REF!</definedName>
    <definedName name="TABLE_2" localSheetId="6">'П 8'!#REF!</definedName>
    <definedName name="TABLE_2" localSheetId="7">'П 9'!#REF!</definedName>
    <definedName name="_xlnm.Print_Area" localSheetId="1">'П 3'!$A$1:$D$27</definedName>
    <definedName name="_xlnm.Print_Area" localSheetId="2">'П 4'!$A$1:$E$34</definedName>
    <definedName name="_xlnm.Print_Area" localSheetId="3">'П 5'!$A$1:$F$44</definedName>
    <definedName name="_xlnm.Print_Area" localSheetId="4">'П 6'!$A$1:$D$14</definedName>
    <definedName name="_xlnm.Print_Area" localSheetId="5">'П 7'!$A$1:$E$19</definedName>
    <definedName name="_xlnm.Print_Area" localSheetId="6">'П 8'!$A$1:$K$33</definedName>
    <definedName name="_xlnm.Print_Area" localSheetId="7">'П 9'!$A$1:$H$32</definedName>
  </definedNames>
  <calcPr calcId="125725" iterate="1"/>
</workbook>
</file>

<file path=xl/calcChain.xml><?xml version="1.0" encoding="utf-8"?>
<calcChain xmlns="http://schemas.openxmlformats.org/spreadsheetml/2006/main">
  <c r="D14" i="5"/>
  <c r="F24" i="6" l="1"/>
  <c r="F25"/>
  <c r="F23"/>
  <c r="F19"/>
  <c r="F18"/>
  <c r="D33"/>
  <c r="E33"/>
  <c r="F33"/>
  <c r="D26"/>
  <c r="E26"/>
  <c r="F26"/>
  <c r="D23"/>
  <c r="C30" i="5"/>
  <c r="C24"/>
  <c r="C14"/>
  <c r="E13"/>
  <c r="D14" i="6" l="1"/>
  <c r="F20"/>
  <c r="F14" s="1"/>
  <c r="F41" s="1"/>
  <c r="D41" l="1"/>
  <c r="F16" i="11"/>
  <c r="D23" i="5" l="1"/>
  <c r="D26" s="1"/>
  <c r="E26" s="1"/>
  <c r="E14"/>
  <c r="D19" i="4"/>
  <c r="D17"/>
  <c r="D16"/>
  <c r="C15"/>
  <c r="C14" i="6" l="1"/>
  <c r="C41" s="1"/>
  <c r="E23" i="5"/>
  <c r="D15" i="4"/>
  <c r="D24" i="5"/>
  <c r="E24" s="1"/>
  <c r="E14" i="6"/>
  <c r="E41" s="1"/>
  <c r="D29" i="5"/>
  <c r="E29" s="1"/>
  <c r="B11" i="4"/>
  <c r="A10"/>
  <c r="D27" i="5" l="1"/>
  <c r="E27" s="1"/>
  <c r="D30" l="1"/>
  <c r="E30" s="1"/>
</calcChain>
</file>

<file path=xl/sharedStrings.xml><?xml version="1.0" encoding="utf-8"?>
<sst xmlns="http://schemas.openxmlformats.org/spreadsheetml/2006/main" count="384" uniqueCount="160">
  <si>
    <t>рублей/кВт</t>
  </si>
  <si>
    <t>рублей/км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</si>
  <si>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</si>
  <si>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</si>
  <si>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</si>
  <si>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</si>
  <si>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</si>
  <si>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по 
временной схеме</t>
  </si>
  <si>
    <t>по постоянной схеме</t>
  </si>
  <si>
    <t>Единица измерения</t>
  </si>
  <si>
    <t>Наименование стандартизированных 
тарифных ставок</t>
  </si>
  <si>
    <t xml:space="preserve"> год</t>
  </si>
  <si>
    <t>на</t>
  </si>
  <si>
    <t>(наименование сетевой организации)</t>
  </si>
  <si>
    <t>СТАНДАРТИЗИРОВАННЫЕ ТАРИФНЫЕ СТАВКИ</t>
  </si>
  <si>
    <t>от 17.09.2015 № 987)</t>
  </si>
  <si>
    <t>(в ред. Постановления Правительства РФ</t>
  </si>
  <si>
    <t>к стандартам раскрытия информации субъектами оптового и розничных рынков электрической энергии</t>
  </si>
  <si>
    <t>Приложение № 3</t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</si>
  <si>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</si>
  <si>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</si>
  <si>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</si>
  <si>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</si>
  <si>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</si>
  <si>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</si>
  <si>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</si>
  <si>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</si>
  <si>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</si>
  <si>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</si>
  <si>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</si>
  <si>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</si>
  <si>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</si>
  <si>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</si>
  <si>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</si>
  <si>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</si>
  <si>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</si>
  <si>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</si>
  <si>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</si>
  <si>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Наименование мероприятий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</si>
  <si>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</si>
  <si>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</si>
  <si>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</si>
  <si>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</si>
  <si>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</si>
  <si>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</si>
  <si>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</si>
  <si>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</si>
  <si>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</si>
  <si>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</si>
  <si>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</si>
  <si>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</si>
  <si>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</si>
  <si>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</si>
  <si>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</si>
  <si>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</si>
  <si>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</si>
  <si>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</si>
  <si>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</si>
  <si>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</si>
  <si>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</si>
  <si>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</si>
  <si>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</si>
  <si>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</si>
  <si>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</si>
  <si>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</si>
  <si>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</si>
  <si>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</si>
  <si>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</si>
  <si>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</si>
  <si>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</si>
  <si>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</si>
  <si>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</si>
  <si>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</si>
  <si>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</si>
  <si>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</si>
  <si>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</si>
  <si>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</si>
  <si>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</si>
  <si>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</si>
  <si>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</si>
  <si>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</si>
  <si>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</si>
  <si>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</si>
  <si>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</si>
  <si>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</si>
  <si>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</si>
  <si>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</si>
  <si>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</si>
  <si>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</si>
  <si>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</si>
  <si>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</si>
  <si>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</si>
  <si>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</si>
  <si>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</si>
  <si>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</si>
  <si>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</si>
  <si>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</si>
  <si>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</si>
  <si>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</si>
  <si>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</si>
  <si>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</si>
  <si>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</si>
  <si>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</si>
  <si>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</si>
  <si>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</si>
  <si>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</si>
  <si>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</si>
  <si>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</si>
  <si>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</si>
  <si>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</si>
  <si>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</si>
  <si>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Приложение № 9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</si>
  <si>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</si>
  <si>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</si>
  <si>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</si>
  <si>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</si>
  <si>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</si>
  <si>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</si>
  <si>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</si>
  <si>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</si>
  <si>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</si>
  <si>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</si>
  <si>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</si>
  <si>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</si>
  <si>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</si>
  <si>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Приложение № 2</t>
  </si>
  <si>
    <t>ПАО "Омскшина"</t>
  </si>
  <si>
    <t>Публичное акционерное общество "Омскшина"</t>
  </si>
  <si>
    <t>П.В. Будеркина ул., 2, г. Омск, Россия, 644018</t>
  </si>
  <si>
    <t>Лариса Борисовна Гришина</t>
  </si>
  <si>
    <t>info@cordiant-oshz.ru</t>
  </si>
  <si>
    <t>+7(3812) 39-22-02</t>
  </si>
  <si>
    <t>+7(3812) 39-22-93</t>
  </si>
  <si>
    <t xml:space="preserve">для расчета платы за технологическое присоединение
к территориальным распределительным сетям на уровне напряжения ниже 35 кВ и присоединяемой мощностью менее 8900 кВт </t>
  </si>
  <si>
    <t>Длина воздушных 
и кабельных линий электропередачи 
на i-м уровне напряжения, фактически построенных за последние 3 года (км)</t>
  </si>
  <si>
    <t>Объем 
максимальной мощности, присоединенной путем строительства воздушных или кабельных линий за последние 3 года (кВт)</t>
  </si>
  <si>
    <t>-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</si>
  <si>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vertAlign val="superscript"/>
        <sz val="12"/>
        <rFont val="Times New Roman"/>
        <family val="1"/>
        <charset val="204"/>
      </rPr>
      <t>2</t>
    </r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</si>
  <si>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vertAlign val="superscript"/>
        <sz val="12"/>
        <rFont val="Times New Roman"/>
        <family val="1"/>
        <charset val="204"/>
      </rPr>
      <t>2</t>
    </r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</si>
  <si>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vertAlign val="superscript"/>
        <sz val="12"/>
        <rFont val="Times New Roman"/>
        <family val="1"/>
        <charset val="204"/>
      </rPr>
      <t>2</t>
    </r>
  </si>
  <si>
    <r>
      <t>Стандартизированные тарифные ставки</t>
    </r>
    <r>
      <rPr>
        <vertAlign val="superscript"/>
        <sz val="12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</si>
  <si>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2 - 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</si>
  <si>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1 - Согласно абзацу 2 п. 9.1 Приказа № 209-э/1 от 11.09.2012 г. для ПАО "Омскшина" на 2016 г. плановые показатели определяются исходя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хозяйства, или по имеющимся сведениям о планируемых расходах на очередной период регулирования, учитывающих строительство воздушных и кабельных линий электропередачи и объем присоединяемой максимальной мощности указанной сетевой организации.</t>
  </si>
  <si>
    <t>общепроизводственные расходы</t>
  </si>
  <si>
    <t>общехозяйственные расходы</t>
  </si>
  <si>
    <t xml:space="preserve">1 - Согласно абзацу 2 п. 9.1 Приказа № 209-э/1 от 11.09.2012 г. для ПАО "Омскшина" на 2017 г.  расчет ставки за единицу максимальной мощности (руб./кВт)  производиться исходя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хозяйства, или по имеющимся сведениям о планируемых расходах на очередной период регулирования, учитывающих строительство воздушных и кабельных линий электропередачи и объем присоединяемой максимальной мощности указанной сетевой организации.
</t>
  </si>
  <si>
    <t>(за период с 01.01.2016 - 30.09.2016)</t>
  </si>
  <si>
    <t>осуществляемые при технологическом присоединении</t>
  </si>
  <si>
    <r>
      <t>Распределение необходимой валовой 
выручки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(рублей)</t>
    </r>
  </si>
  <si>
    <t>1 -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</si>
  <si>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r>
  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  </r>
    <r>
      <rPr>
        <vertAlign val="superscript"/>
        <sz val="12"/>
        <rFont val="Times New Roman"/>
        <family val="1"/>
        <charset val="204"/>
      </rPr>
      <t>1</t>
    </r>
  </si>
  <si>
    <r>
      <t>Выполнение сетевой организацией мероприятий, связанных со строительством "последней мили"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</si>
  <si>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2 - Согласно абзацу 2 п. 9.1 Приказа № 209-э/1 от 11.09.2012 г. для ПАО "Омскшина" на 2016 г. плановые показатели определяются исходя из среднестатистических данных по сетевым организациям в границах одного субъекта Российской Федерации, имеющим аналогичную структуру и характеристики электросетевого хозяйства, или по имеющимся сведениям о планируемых расходах на очередной период регулирования, учитывающих строительство воздушных и кабельных линий электропередачи и объем присоединяемой максимальной мощности указанной сетевой организации.</t>
  </si>
  <si>
    <t>Примечание:</t>
  </si>
  <si>
    <t>Плановые показатели на следующий период</t>
  </si>
  <si>
    <t>(в ред. Постановления Правительства РФ от 17.09.2015 № 987)</t>
  </si>
  <si>
    <t>Ожидаемые данные за текущий период</t>
  </si>
  <si>
    <t>всего</t>
  </si>
  <si>
    <t>на 1 присоединение</t>
  </si>
  <si>
    <t>затраты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</si>
</sst>
</file>

<file path=xl/styles.xml><?xml version="1.0" encoding="utf-8"?>
<styleSheet xmlns="http://schemas.openxmlformats.org/spreadsheetml/2006/main">
  <numFmts count="1">
    <numFmt numFmtId="164" formatCode="#,##0.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horizontal="left" indent="15"/>
    </xf>
    <xf numFmtId="0" fontId="14" fillId="0" borderId="0" xfId="0" applyFont="1" applyAlignment="1">
      <alignment horizontal="left" indent="7"/>
    </xf>
    <xf numFmtId="0" fontId="3" fillId="0" borderId="0" xfId="1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4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8" fillId="0" borderId="16" xfId="1" applyFont="1" applyFill="1" applyBorder="1" applyAlignment="1">
      <alignment horizontal="center"/>
    </xf>
    <xf numFmtId="0" fontId="10" fillId="0" borderId="0" xfId="1" applyFont="1" applyBorder="1" applyAlignment="1">
      <alignment horizontal="left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 indent="1"/>
    </xf>
    <xf numFmtId="0" fontId="6" fillId="0" borderId="14" xfId="1" applyFont="1" applyFill="1" applyBorder="1" applyAlignment="1">
      <alignment horizontal="left" vertical="top" wrapText="1" indent="1"/>
    </xf>
    <xf numFmtId="0" fontId="6" fillId="0" borderId="8" xfId="1" applyFont="1" applyFill="1" applyBorder="1" applyAlignment="1">
      <alignment horizontal="left" vertical="top" wrapText="1" indent="1"/>
    </xf>
    <xf numFmtId="0" fontId="6" fillId="0" borderId="7" xfId="1" applyFont="1" applyFill="1" applyBorder="1" applyAlignment="1">
      <alignment horizontal="left" vertical="top" wrapText="1" indent="1"/>
    </xf>
    <xf numFmtId="0" fontId="6" fillId="0" borderId="13" xfId="1" applyFont="1" applyBorder="1" applyAlignment="1">
      <alignment horizontal="center" vertical="top"/>
    </xf>
    <xf numFmtId="0" fontId="6" fillId="0" borderId="15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6" fillId="0" borderId="14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 indent="2"/>
    </xf>
    <xf numFmtId="0" fontId="6" fillId="0" borderId="14" xfId="1" applyFont="1" applyFill="1" applyBorder="1" applyAlignment="1">
      <alignment horizontal="left" vertical="top" wrapText="1" indent="3"/>
    </xf>
    <xf numFmtId="0" fontId="6" fillId="0" borderId="7" xfId="1" applyFont="1" applyFill="1" applyBorder="1" applyAlignment="1">
      <alignment horizontal="left" vertical="top" wrapText="1" indent="2"/>
    </xf>
    <xf numFmtId="0" fontId="6" fillId="0" borderId="0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/>
    </xf>
    <xf numFmtId="0" fontId="6" fillId="0" borderId="12" xfId="1" applyFont="1" applyBorder="1" applyAlignment="1">
      <alignment horizontal="center"/>
    </xf>
    <xf numFmtId="49" fontId="6" fillId="0" borderId="0" xfId="1" applyNumberFormat="1" applyFont="1" applyFill="1" applyBorder="1" applyAlignment="1">
      <alignment horizontal="left" wrapText="1"/>
    </xf>
    <xf numFmtId="0" fontId="6" fillId="0" borderId="5" xfId="1" applyFont="1" applyBorder="1" applyAlignment="1">
      <alignment horizontal="center"/>
    </xf>
    <xf numFmtId="49" fontId="6" fillId="0" borderId="8" xfId="1" applyNumberFormat="1" applyFont="1" applyFill="1" applyBorder="1" applyAlignment="1">
      <alignment horizontal="left" wrapText="1"/>
    </xf>
    <xf numFmtId="0" fontId="3" fillId="0" borderId="9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3" fillId="0" borderId="14" xfId="1" applyFont="1" applyFill="1" applyBorder="1" applyAlignment="1">
      <alignment horizontal="left" vertical="top" wrapText="1" indent="1"/>
    </xf>
    <xf numFmtId="0" fontId="3" fillId="0" borderId="7" xfId="1" applyFont="1" applyFill="1" applyBorder="1" applyAlignment="1">
      <alignment horizontal="left" vertical="top" wrapText="1" indent="1"/>
    </xf>
    <xf numFmtId="0" fontId="3" fillId="0" borderId="3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 applyAlignment="1"/>
    <xf numFmtId="0" fontId="10" fillId="0" borderId="0" xfId="1" applyFont="1" applyBorder="1" applyAlignment="1">
      <alignment vertical="top" wrapText="1"/>
    </xf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4" fontId="3" fillId="0" borderId="9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4" fontId="3" fillId="0" borderId="6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4" fontId="6" fillId="0" borderId="9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6" fillId="0" borderId="15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top"/>
    </xf>
    <xf numFmtId="3" fontId="6" fillId="0" borderId="13" xfId="1" applyNumberFormat="1" applyFont="1" applyBorder="1" applyAlignment="1">
      <alignment horizontal="center" vertical="top"/>
    </xf>
    <xf numFmtId="3" fontId="6" fillId="0" borderId="6" xfId="1" applyNumberFormat="1" applyFont="1" applyBorder="1" applyAlignment="1">
      <alignment horizontal="center" vertical="top"/>
    </xf>
    <xf numFmtId="3" fontId="6" fillId="0" borderId="2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top"/>
    </xf>
    <xf numFmtId="164" fontId="6" fillId="0" borderId="13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top"/>
    </xf>
    <xf numFmtId="164" fontId="6" fillId="0" borderId="2" xfId="1" applyNumberFormat="1" applyFont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top"/>
    </xf>
    <xf numFmtId="4" fontId="2" fillId="0" borderId="0" xfId="1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8" xfId="0" applyFont="1" applyBorder="1" applyAlignment="1">
      <alignment horizontal="left"/>
    </xf>
    <xf numFmtId="49" fontId="13" fillId="0" borderId="8" xfId="0" applyNumberFormat="1" applyFont="1" applyBorder="1" applyAlignment="1">
      <alignment horizontal="left"/>
    </xf>
    <xf numFmtId="0" fontId="15" fillId="0" borderId="8" xfId="2" applyBorder="1" applyAlignment="1" applyProtection="1">
      <alignment horizontal="left"/>
    </xf>
    <xf numFmtId="0" fontId="8" fillId="0" borderId="0" xfId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2" fillId="0" borderId="0" xfId="1" applyNumberFormat="1" applyFont="1" applyBorder="1" applyAlignment="1">
      <alignment horizontal="left" vertical="top" wrapText="1"/>
    </xf>
    <xf numFmtId="0" fontId="6" fillId="0" borderId="1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wrapText="1"/>
    </xf>
    <xf numFmtId="0" fontId="17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justify" vertical="top" wrapText="1"/>
    </xf>
    <xf numFmtId="0" fontId="4" fillId="0" borderId="0" xfId="1" applyFont="1" applyFill="1" applyBorder="1" applyAlignment="1">
      <alignment horizontal="justify" vertical="top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top"/>
    </xf>
    <xf numFmtId="164" fontId="3" fillId="0" borderId="9" xfId="1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FF99"/>
      <color rgb="FF00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ordiant-oshz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AN34"/>
  <sheetViews>
    <sheetView view="pageBreakPreview" topLeftCell="A13" zoomScaleNormal="100" zoomScaleSheetLayoutView="100" workbookViewId="0">
      <selection activeCell="L16" sqref="K16:L16"/>
    </sheetView>
  </sheetViews>
  <sheetFormatPr defaultRowHeight="15"/>
  <cols>
    <col min="1" max="1" width="3.85546875" customWidth="1"/>
    <col min="2" max="2" width="31.140625" customWidth="1"/>
    <col min="3" max="3" width="6.42578125" customWidth="1"/>
    <col min="4" max="4" width="11.7109375" customWidth="1"/>
    <col min="5" max="5" width="32.140625" customWidth="1"/>
  </cols>
  <sheetData>
    <row r="1" spans="1:40" s="9" customFormat="1" ht="12.75">
      <c r="E1" s="9" t="s">
        <v>125</v>
      </c>
    </row>
    <row r="2" spans="1:40" s="9" customFormat="1" ht="43.5" customHeight="1">
      <c r="E2" s="20" t="s">
        <v>17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9" customFormat="1" ht="5.25" customHeight="1"/>
    <row r="4" spans="1:40" s="10" customFormat="1" ht="12">
      <c r="E4" s="10" t="s">
        <v>16</v>
      </c>
    </row>
    <row r="5" spans="1:40" s="10" customFormat="1" ht="12">
      <c r="E5" s="10" t="s">
        <v>15</v>
      </c>
    </row>
    <row r="10" spans="1:40" ht="18" customHeight="1">
      <c r="A10" s="101" t="s">
        <v>112</v>
      </c>
      <c r="B10" s="101"/>
      <c r="C10" s="101"/>
      <c r="D10" s="101"/>
      <c r="E10" s="101"/>
    </row>
    <row r="11" spans="1:40" ht="18" customHeight="1">
      <c r="A11" s="101" t="s">
        <v>113</v>
      </c>
      <c r="B11" s="101"/>
      <c r="C11" s="101"/>
      <c r="D11" s="101"/>
      <c r="E11" s="101"/>
    </row>
    <row r="12" spans="1:40" ht="18" customHeight="1" thickBot="1">
      <c r="B12" s="14" t="s">
        <v>126</v>
      </c>
      <c r="C12" s="15" t="s">
        <v>12</v>
      </c>
      <c r="D12" s="14">
        <v>2018</v>
      </c>
      <c r="E12" s="21" t="s">
        <v>114</v>
      </c>
    </row>
    <row r="13" spans="1:40" ht="25.5" customHeight="1">
      <c r="B13" s="76" t="s">
        <v>13</v>
      </c>
      <c r="C13" s="16"/>
      <c r="D13" s="16"/>
      <c r="E13" s="16"/>
    </row>
    <row r="14" spans="1:40" ht="25.5" customHeight="1">
      <c r="B14" s="16"/>
      <c r="C14" s="16"/>
      <c r="D14" s="16"/>
      <c r="E14" s="16"/>
    </row>
    <row r="15" spans="1:40" ht="18" customHeight="1">
      <c r="B15" s="17" t="s">
        <v>115</v>
      </c>
      <c r="C15" s="102" t="s">
        <v>127</v>
      </c>
      <c r="D15" s="102"/>
      <c r="E15" s="102"/>
    </row>
    <row r="16" spans="1:40" ht="16.5">
      <c r="B16" s="18"/>
      <c r="C16" s="22"/>
      <c r="D16" s="22"/>
      <c r="E16" s="22"/>
    </row>
    <row r="17" spans="2:5" ht="18" customHeight="1">
      <c r="B17" s="17" t="s">
        <v>116</v>
      </c>
      <c r="C17" s="102" t="s">
        <v>126</v>
      </c>
      <c r="D17" s="102"/>
      <c r="E17" s="102"/>
    </row>
    <row r="18" spans="2:5" ht="16.5">
      <c r="B18" s="18"/>
      <c r="C18" s="22"/>
      <c r="D18" s="22"/>
      <c r="E18" s="22"/>
    </row>
    <row r="19" spans="2:5" ht="18" customHeight="1">
      <c r="B19" s="17" t="s">
        <v>117</v>
      </c>
      <c r="C19" s="102" t="s">
        <v>128</v>
      </c>
      <c r="D19" s="102"/>
      <c r="E19" s="102"/>
    </row>
    <row r="20" spans="2:5" ht="16.5">
      <c r="B20" s="18"/>
      <c r="C20" s="22"/>
      <c r="D20" s="22"/>
      <c r="E20" s="22"/>
    </row>
    <row r="21" spans="2:5" ht="18" customHeight="1">
      <c r="B21" s="17" t="s">
        <v>118</v>
      </c>
      <c r="C21" s="102" t="s">
        <v>128</v>
      </c>
      <c r="D21" s="102"/>
      <c r="E21" s="102"/>
    </row>
    <row r="22" spans="2:5" ht="16.5">
      <c r="B22" s="18"/>
      <c r="C22" s="22"/>
      <c r="D22" s="22"/>
      <c r="E22" s="22"/>
    </row>
    <row r="23" spans="2:5" ht="18" customHeight="1">
      <c r="B23" s="17" t="s">
        <v>119</v>
      </c>
      <c r="C23" s="102">
        <v>5506007419</v>
      </c>
      <c r="D23" s="102"/>
      <c r="E23" s="102"/>
    </row>
    <row r="24" spans="2:5" ht="16.5">
      <c r="B24" s="19"/>
      <c r="C24" s="22"/>
      <c r="D24" s="22"/>
      <c r="E24" s="22"/>
    </row>
    <row r="25" spans="2:5" ht="18" customHeight="1">
      <c r="B25" s="17" t="s">
        <v>120</v>
      </c>
      <c r="C25" s="102">
        <v>554250001</v>
      </c>
      <c r="D25" s="102"/>
      <c r="E25" s="102"/>
    </row>
    <row r="26" spans="2:5" ht="16.5">
      <c r="B26" s="19"/>
      <c r="C26" s="22"/>
      <c r="D26" s="22"/>
      <c r="E26" s="22"/>
    </row>
    <row r="27" spans="2:5" ht="18" customHeight="1">
      <c r="B27" s="17" t="s">
        <v>121</v>
      </c>
      <c r="C27" s="102" t="s">
        <v>129</v>
      </c>
      <c r="D27" s="102"/>
      <c r="E27" s="102"/>
    </row>
    <row r="28" spans="2:5" ht="16.5">
      <c r="B28" s="18"/>
      <c r="C28" s="22"/>
      <c r="D28" s="22"/>
      <c r="E28" s="22"/>
    </row>
    <row r="29" spans="2:5" ht="18" customHeight="1">
      <c r="B29" s="17" t="s">
        <v>122</v>
      </c>
      <c r="C29" s="104" t="s">
        <v>130</v>
      </c>
      <c r="D29" s="102"/>
      <c r="E29" s="102"/>
    </row>
    <row r="30" spans="2:5" ht="16.5">
      <c r="B30" s="18"/>
      <c r="C30" s="22"/>
      <c r="D30" s="22"/>
      <c r="E30" s="22"/>
    </row>
    <row r="31" spans="2:5" ht="18" customHeight="1">
      <c r="B31" s="17" t="s">
        <v>123</v>
      </c>
      <c r="C31" s="103" t="s">
        <v>131</v>
      </c>
      <c r="D31" s="103"/>
      <c r="E31" s="103"/>
    </row>
    <row r="32" spans="2:5" ht="16.5">
      <c r="B32" s="18"/>
      <c r="C32" s="22"/>
      <c r="D32" s="22"/>
      <c r="E32" s="22"/>
    </row>
    <row r="33" spans="2:5" ht="18" customHeight="1">
      <c r="B33" s="17" t="s">
        <v>124</v>
      </c>
      <c r="C33" s="103" t="s">
        <v>132</v>
      </c>
      <c r="D33" s="103"/>
      <c r="E33" s="103"/>
    </row>
    <row r="34" spans="2:5">
      <c r="B34" s="19"/>
    </row>
  </sheetData>
  <mergeCells count="12">
    <mergeCell ref="C33:E33"/>
    <mergeCell ref="C19:E19"/>
    <mergeCell ref="C21:E21"/>
    <mergeCell ref="C23:E23"/>
    <mergeCell ref="C25:E25"/>
    <mergeCell ref="C27:E27"/>
    <mergeCell ref="C29:E29"/>
    <mergeCell ref="A10:E10"/>
    <mergeCell ref="A11:E11"/>
    <mergeCell ref="C15:E15"/>
    <mergeCell ref="C17:E17"/>
    <mergeCell ref="C31:E31"/>
  </mergeCells>
  <hyperlinks>
    <hyperlink ref="C29" r:id="rId1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D27"/>
  <sheetViews>
    <sheetView view="pageBreakPreview" topLeftCell="A10" zoomScaleNormal="100" zoomScaleSheetLayoutView="100" workbookViewId="0">
      <selection activeCell="C16" sqref="C16"/>
    </sheetView>
  </sheetViews>
  <sheetFormatPr defaultColWidth="0.85546875" defaultRowHeight="15"/>
  <cols>
    <col min="1" max="1" width="28.140625" style="1" customWidth="1"/>
    <col min="2" max="2" width="15.7109375" style="1" customWidth="1"/>
    <col min="3" max="3" width="23.140625" style="1" customWidth="1"/>
    <col min="4" max="4" width="21.7109375" style="1" customWidth="1"/>
    <col min="5" max="16384" width="0.85546875" style="1"/>
  </cols>
  <sheetData>
    <row r="1" spans="1:4" s="9" customFormat="1" ht="12.75">
      <c r="D1" s="9" t="s">
        <v>18</v>
      </c>
    </row>
    <row r="2" spans="1:4" s="9" customFormat="1" ht="66.75" customHeight="1">
      <c r="C2" s="20"/>
      <c r="D2" s="20" t="s">
        <v>17</v>
      </c>
    </row>
    <row r="3" spans="1:4" s="9" customFormat="1" ht="5.25" customHeight="1"/>
    <row r="4" spans="1:4" s="10" customFormat="1" ht="24">
      <c r="D4" s="33" t="s">
        <v>16</v>
      </c>
    </row>
    <row r="5" spans="1:4" s="10" customFormat="1" ht="12">
      <c r="D5" s="10" t="s">
        <v>15</v>
      </c>
    </row>
    <row r="6" spans="1:4" s="9" customFormat="1" ht="12.75"/>
    <row r="7" spans="1:4" s="7" customFormat="1" ht="30" customHeight="1"/>
    <row r="8" spans="1:4" s="6" customFormat="1" ht="18.75">
      <c r="A8" s="108" t="s">
        <v>14</v>
      </c>
      <c r="B8" s="108"/>
      <c r="C8" s="108"/>
      <c r="D8" s="108"/>
    </row>
    <row r="9" spans="1:4" s="4" customFormat="1" ht="57" customHeight="1">
      <c r="A9" s="109" t="s">
        <v>133</v>
      </c>
      <c r="B9" s="109"/>
      <c r="C9" s="109"/>
      <c r="D9" s="109"/>
    </row>
    <row r="10" spans="1:4" s="4" customFormat="1" ht="18.75">
      <c r="A10" s="105" t="str">
        <f>+'П 2'!C17</f>
        <v>ПАО "Омскшина"</v>
      </c>
      <c r="B10" s="105"/>
      <c r="C10" s="105"/>
      <c r="D10" s="105"/>
    </row>
    <row r="11" spans="1:4" s="4" customFormat="1" ht="19.5" thickBot="1">
      <c r="A11" s="5" t="s">
        <v>12</v>
      </c>
      <c r="B11" s="32">
        <f>+'П 2'!D12</f>
        <v>2018</v>
      </c>
      <c r="C11" s="4" t="s">
        <v>11</v>
      </c>
    </row>
    <row r="13" spans="1:4" s="3" customFormat="1" ht="33" customHeight="1">
      <c r="A13" s="106" t="s">
        <v>10</v>
      </c>
      <c r="B13" s="106" t="s">
        <v>9</v>
      </c>
      <c r="C13" s="106" t="s">
        <v>140</v>
      </c>
      <c r="D13" s="106"/>
    </row>
    <row r="14" spans="1:4" s="3" customFormat="1" ht="31.5" customHeight="1">
      <c r="A14" s="106"/>
      <c r="B14" s="106"/>
      <c r="C14" s="23" t="s">
        <v>8</v>
      </c>
      <c r="D14" s="23" t="s">
        <v>7</v>
      </c>
    </row>
    <row r="15" spans="1:4" s="2" customFormat="1" ht="60" customHeight="1">
      <c r="A15" s="24" t="s">
        <v>6</v>
      </c>
      <c r="B15" s="24" t="s">
        <v>0</v>
      </c>
      <c r="C15" s="80">
        <f>+C16+C17+C18+C19</f>
        <v>142.51</v>
      </c>
      <c r="D15" s="80">
        <f>+D16+D17+D18+D19</f>
        <v>133.44999999999999</v>
      </c>
    </row>
    <row r="16" spans="1:4" s="2" customFormat="1" ht="71.25" customHeight="1">
      <c r="A16" s="24" t="s">
        <v>5</v>
      </c>
      <c r="B16" s="24" t="s">
        <v>0</v>
      </c>
      <c r="C16" s="80">
        <v>63.03</v>
      </c>
      <c r="D16" s="80">
        <f>+C16</f>
        <v>63.03</v>
      </c>
    </row>
    <row r="17" spans="1:4" s="2" customFormat="1" ht="71.25" customHeight="1">
      <c r="A17" s="24" t="s">
        <v>4</v>
      </c>
      <c r="B17" s="24" t="s">
        <v>1</v>
      </c>
      <c r="C17" s="80">
        <v>8.1</v>
      </c>
      <c r="D17" s="80">
        <f>+C17</f>
        <v>8.1</v>
      </c>
    </row>
    <row r="18" spans="1:4" s="2" customFormat="1" ht="54" customHeight="1">
      <c r="A18" s="24" t="s">
        <v>3</v>
      </c>
      <c r="B18" s="24" t="s">
        <v>1</v>
      </c>
      <c r="C18" s="80">
        <v>9.06</v>
      </c>
      <c r="D18" s="80">
        <v>0</v>
      </c>
    </row>
    <row r="19" spans="1:4" s="2" customFormat="1" ht="53.25" customHeight="1">
      <c r="A19" s="24" t="s">
        <v>2</v>
      </c>
      <c r="B19" s="24" t="s">
        <v>0</v>
      </c>
      <c r="C19" s="80">
        <v>62.32</v>
      </c>
      <c r="D19" s="80">
        <f>+C19</f>
        <v>62.32</v>
      </c>
    </row>
    <row r="20" spans="1:4" s="2" customFormat="1" ht="41.25" customHeight="1">
      <c r="A20" s="24" t="s">
        <v>137</v>
      </c>
      <c r="B20" s="24" t="s">
        <v>1</v>
      </c>
      <c r="C20" s="65" t="s">
        <v>136</v>
      </c>
      <c r="D20" s="65" t="s">
        <v>136</v>
      </c>
    </row>
    <row r="21" spans="1:4" s="2" customFormat="1" ht="45.75" customHeight="1">
      <c r="A21" s="24" t="s">
        <v>138</v>
      </c>
      <c r="B21" s="24" t="s">
        <v>1</v>
      </c>
      <c r="C21" s="65" t="s">
        <v>136</v>
      </c>
      <c r="D21" s="65" t="s">
        <v>136</v>
      </c>
    </row>
    <row r="22" spans="1:4" s="2" customFormat="1" ht="35.25" customHeight="1">
      <c r="A22" s="24" t="s">
        <v>139</v>
      </c>
      <c r="B22" s="24" t="s">
        <v>0</v>
      </c>
      <c r="C22" s="65" t="s">
        <v>136</v>
      </c>
      <c r="D22" s="65" t="s">
        <v>136</v>
      </c>
    </row>
    <row r="23" spans="1:4" ht="4.5" customHeight="1"/>
    <row r="24" spans="1:4" ht="16.5" customHeight="1">
      <c r="A24" s="1" t="s">
        <v>153</v>
      </c>
    </row>
    <row r="25" spans="1:4" ht="82.5" customHeight="1">
      <c r="A25" s="107" t="s">
        <v>145</v>
      </c>
      <c r="B25" s="107"/>
      <c r="C25" s="107"/>
      <c r="D25" s="107"/>
    </row>
    <row r="26" spans="1:4" ht="44.25" customHeight="1">
      <c r="A26" s="107" t="s">
        <v>141</v>
      </c>
      <c r="B26" s="107"/>
      <c r="C26" s="107"/>
      <c r="D26" s="107"/>
    </row>
    <row r="27" spans="1:4" ht="3" customHeight="1"/>
  </sheetData>
  <mergeCells count="8">
    <mergeCell ref="A10:D10"/>
    <mergeCell ref="B13:B14"/>
    <mergeCell ref="C13:D13"/>
    <mergeCell ref="A26:D26"/>
    <mergeCell ref="A8:D8"/>
    <mergeCell ref="A9:D9"/>
    <mergeCell ref="A13:A14"/>
    <mergeCell ref="A25:D25"/>
  </mergeCells>
  <printOptions horizontalCentered="1"/>
  <pageMargins left="0.78740157480314965" right="0.39370078740157483" top="0.59055118110236227" bottom="0.39370078740157483" header="0.19685039370078741" footer="0.19685039370078741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E37"/>
  <sheetViews>
    <sheetView view="pageBreakPreview" topLeftCell="A25" zoomScaleNormal="100" workbookViewId="0">
      <selection activeCell="CD32" sqref="CD31:CD32"/>
    </sheetView>
  </sheetViews>
  <sheetFormatPr defaultColWidth="0.85546875" defaultRowHeight="15"/>
  <cols>
    <col min="1" max="1" width="3.85546875" style="1" customWidth="1"/>
    <col min="2" max="2" width="34.42578125" style="1" customWidth="1"/>
    <col min="3" max="3" width="16.140625" style="1" customWidth="1"/>
    <col min="4" max="4" width="15.5703125" style="1" customWidth="1"/>
    <col min="5" max="5" width="22.85546875" style="1" customWidth="1"/>
    <col min="6" max="7" width="0.85546875" style="1"/>
    <col min="8" max="8" width="9.28515625" style="1" customWidth="1"/>
    <col min="9" max="16384" width="0.85546875" style="1"/>
  </cols>
  <sheetData>
    <row r="1" spans="1:5" s="9" customFormat="1" ht="12.75">
      <c r="E1" s="9" t="s">
        <v>40</v>
      </c>
    </row>
    <row r="2" spans="1:5" s="9" customFormat="1" ht="66" customHeight="1">
      <c r="E2" s="20" t="s">
        <v>17</v>
      </c>
    </row>
    <row r="3" spans="1:5" s="9" customFormat="1" ht="5.25" customHeight="1"/>
    <row r="4" spans="1:5" s="10" customFormat="1" ht="24.75" customHeight="1">
      <c r="E4" s="33" t="s">
        <v>16</v>
      </c>
    </row>
    <row r="5" spans="1:5" s="10" customFormat="1" ht="12">
      <c r="E5" s="10" t="s">
        <v>15</v>
      </c>
    </row>
    <row r="6" spans="1:5" s="9" customFormat="1" ht="12.75"/>
    <row r="7" spans="1:5" s="7" customFormat="1" ht="20.25" customHeight="1"/>
    <row r="8" spans="1:5" s="6" customFormat="1" ht="18.75">
      <c r="A8" s="108" t="s">
        <v>39</v>
      </c>
      <c r="B8" s="108"/>
      <c r="C8" s="108"/>
      <c r="D8" s="108"/>
      <c r="E8" s="108"/>
    </row>
    <row r="9" spans="1:5" s="4" customFormat="1" ht="18.75" customHeight="1">
      <c r="A9" s="105" t="s">
        <v>147</v>
      </c>
      <c r="B9" s="105"/>
      <c r="C9" s="105"/>
      <c r="D9" s="105"/>
      <c r="E9" s="105"/>
    </row>
    <row r="10" spans="1:5" ht="13.5" customHeight="1"/>
    <row r="11" spans="1:5" s="3" customFormat="1" ht="114" customHeight="1">
      <c r="A11" s="110" t="s">
        <v>38</v>
      </c>
      <c r="B11" s="111"/>
      <c r="C11" s="81" t="s">
        <v>148</v>
      </c>
      <c r="D11" s="85" t="s">
        <v>37</v>
      </c>
      <c r="E11" s="23" t="s">
        <v>36</v>
      </c>
    </row>
    <row r="12" spans="1:5" s="2" customFormat="1" ht="50.1" customHeight="1">
      <c r="A12" s="41" t="s">
        <v>35</v>
      </c>
      <c r="B12" s="34" t="s">
        <v>34</v>
      </c>
      <c r="C12" s="77"/>
      <c r="D12" s="77"/>
      <c r="E12" s="77"/>
    </row>
    <row r="13" spans="1:5" s="2" customFormat="1" ht="20.100000000000001" customHeight="1">
      <c r="A13" s="42"/>
      <c r="B13" s="36" t="s">
        <v>8</v>
      </c>
      <c r="C13" s="78">
        <v>18950.04</v>
      </c>
      <c r="D13" s="78">
        <v>300.67</v>
      </c>
      <c r="E13" s="78">
        <f>+C13/D13</f>
        <v>63.026041839890908</v>
      </c>
    </row>
    <row r="14" spans="1:5" s="2" customFormat="1" ht="20.100000000000001" customHeight="1">
      <c r="A14" s="26"/>
      <c r="B14" s="38" t="s">
        <v>19</v>
      </c>
      <c r="C14" s="79">
        <f>+C13</f>
        <v>18950.04</v>
      </c>
      <c r="D14" s="79">
        <f>+D13</f>
        <v>300.67</v>
      </c>
      <c r="E14" s="79">
        <f>+C14/D14</f>
        <v>63.026041839890908</v>
      </c>
    </row>
    <row r="15" spans="1:5" s="2" customFormat="1" ht="81.95" customHeight="1">
      <c r="A15" s="27" t="s">
        <v>33</v>
      </c>
      <c r="B15" s="28" t="s">
        <v>32</v>
      </c>
      <c r="C15" s="80" t="s">
        <v>136</v>
      </c>
      <c r="D15" s="80" t="s">
        <v>136</v>
      </c>
      <c r="E15" s="80" t="s">
        <v>136</v>
      </c>
    </row>
    <row r="16" spans="1:5" s="2" customFormat="1" ht="66" customHeight="1">
      <c r="A16" s="41" t="s">
        <v>31</v>
      </c>
      <c r="B16" s="34" t="s">
        <v>151</v>
      </c>
      <c r="C16" s="77"/>
      <c r="D16" s="77"/>
      <c r="E16" s="77"/>
    </row>
    <row r="17" spans="1:5" s="2" customFormat="1" ht="35.25" customHeight="1">
      <c r="A17" s="42"/>
      <c r="B17" s="36" t="s">
        <v>30</v>
      </c>
      <c r="C17" s="78" t="s">
        <v>136</v>
      </c>
      <c r="D17" s="78" t="s">
        <v>136</v>
      </c>
      <c r="E17" s="78" t="s">
        <v>136</v>
      </c>
    </row>
    <row r="18" spans="1:5" s="2" customFormat="1" ht="35.25" customHeight="1">
      <c r="A18" s="42"/>
      <c r="B18" s="36" t="s">
        <v>29</v>
      </c>
      <c r="C18" s="78" t="s">
        <v>136</v>
      </c>
      <c r="D18" s="78" t="s">
        <v>136</v>
      </c>
      <c r="E18" s="78" t="s">
        <v>136</v>
      </c>
    </row>
    <row r="19" spans="1:5" s="2" customFormat="1" ht="35.25" customHeight="1">
      <c r="A19" s="42"/>
      <c r="B19" s="36" t="s">
        <v>28</v>
      </c>
      <c r="C19" s="78" t="s">
        <v>136</v>
      </c>
      <c r="D19" s="78" t="s">
        <v>136</v>
      </c>
      <c r="E19" s="78" t="s">
        <v>136</v>
      </c>
    </row>
    <row r="20" spans="1:5" s="2" customFormat="1" ht="114" customHeight="1">
      <c r="A20" s="42"/>
      <c r="B20" s="36" t="s">
        <v>27</v>
      </c>
      <c r="C20" s="78" t="s">
        <v>136</v>
      </c>
      <c r="D20" s="78" t="s">
        <v>136</v>
      </c>
      <c r="E20" s="78" t="s">
        <v>136</v>
      </c>
    </row>
    <row r="21" spans="1:5" s="2" customFormat="1" ht="66" customHeight="1">
      <c r="A21" s="26"/>
      <c r="B21" s="38" t="s">
        <v>26</v>
      </c>
      <c r="C21" s="79" t="s">
        <v>136</v>
      </c>
      <c r="D21" s="79" t="s">
        <v>136</v>
      </c>
      <c r="E21" s="79" t="s">
        <v>136</v>
      </c>
    </row>
    <row r="22" spans="1:5" s="2" customFormat="1" ht="66" customHeight="1">
      <c r="A22" s="41" t="s">
        <v>25</v>
      </c>
      <c r="B22" s="34" t="s">
        <v>24</v>
      </c>
      <c r="C22" s="77"/>
      <c r="D22" s="77"/>
      <c r="E22" s="77"/>
    </row>
    <row r="23" spans="1:5" s="2" customFormat="1" ht="20.100000000000001" customHeight="1">
      <c r="A23" s="42"/>
      <c r="B23" s="36" t="s">
        <v>8</v>
      </c>
      <c r="C23" s="78">
        <v>2435.7399999999998</v>
      </c>
      <c r="D23" s="78">
        <f>+D13</f>
        <v>300.67</v>
      </c>
      <c r="E23" s="78">
        <f>+C23/D23</f>
        <v>8.1010410084145406</v>
      </c>
    </row>
    <row r="24" spans="1:5" s="2" customFormat="1" ht="20.100000000000001" customHeight="1">
      <c r="A24" s="26"/>
      <c r="B24" s="38" t="s">
        <v>19</v>
      </c>
      <c r="C24" s="79">
        <f>+C23</f>
        <v>2435.7399999999998</v>
      </c>
      <c r="D24" s="79">
        <f>+D14</f>
        <v>300.67</v>
      </c>
      <c r="E24" s="79">
        <f>+C24/D24</f>
        <v>8.1010410084145406</v>
      </c>
    </row>
    <row r="25" spans="1:5" s="2" customFormat="1" ht="114" customHeight="1">
      <c r="A25" s="41" t="s">
        <v>23</v>
      </c>
      <c r="B25" s="34" t="s">
        <v>22</v>
      </c>
      <c r="C25" s="77"/>
      <c r="D25" s="77"/>
      <c r="E25" s="77"/>
    </row>
    <row r="26" spans="1:5" s="2" customFormat="1" ht="20.100000000000001" customHeight="1">
      <c r="A26" s="42"/>
      <c r="B26" s="36" t="s">
        <v>8</v>
      </c>
      <c r="C26" s="78">
        <v>2723.42</v>
      </c>
      <c r="D26" s="78">
        <f>+D23</f>
        <v>300.67</v>
      </c>
      <c r="E26" s="78">
        <f>+C26/D26</f>
        <v>9.0578374962583563</v>
      </c>
    </row>
    <row r="27" spans="1:5" s="2" customFormat="1" ht="20.100000000000001" customHeight="1">
      <c r="A27" s="26"/>
      <c r="B27" s="38" t="s">
        <v>19</v>
      </c>
      <c r="C27" s="79">
        <v>0</v>
      </c>
      <c r="D27" s="79">
        <f>+D24</f>
        <v>300.67</v>
      </c>
      <c r="E27" s="79">
        <f>+C27/D27</f>
        <v>0</v>
      </c>
    </row>
    <row r="28" spans="1:5" s="2" customFormat="1" ht="207.95" customHeight="1">
      <c r="A28" s="41" t="s">
        <v>21</v>
      </c>
      <c r="B28" s="34" t="s">
        <v>20</v>
      </c>
      <c r="C28" s="77"/>
      <c r="D28" s="77"/>
      <c r="E28" s="77"/>
    </row>
    <row r="29" spans="1:5" s="2" customFormat="1" ht="20.100000000000001" customHeight="1">
      <c r="A29" s="42"/>
      <c r="B29" s="36" t="s">
        <v>8</v>
      </c>
      <c r="C29" s="78">
        <v>18737.25</v>
      </c>
      <c r="D29" s="78">
        <f>+D26</f>
        <v>300.67</v>
      </c>
      <c r="E29" s="78">
        <f>+C29/D29</f>
        <v>62.318322413277009</v>
      </c>
    </row>
    <row r="30" spans="1:5" s="2" customFormat="1" ht="20.100000000000001" customHeight="1">
      <c r="A30" s="26"/>
      <c r="B30" s="38" t="s">
        <v>19</v>
      </c>
      <c r="C30" s="79">
        <f>+C29</f>
        <v>18737.25</v>
      </c>
      <c r="D30" s="79">
        <f>+D27</f>
        <v>300.67</v>
      </c>
      <c r="E30" s="79">
        <f>+C30/D30</f>
        <v>62.318322413277009</v>
      </c>
    </row>
    <row r="31" spans="1:5" s="2" customFormat="1" ht="20.100000000000001" customHeight="1">
      <c r="A31" s="83"/>
      <c r="B31" s="36"/>
      <c r="C31" s="93"/>
      <c r="D31" s="93"/>
      <c r="E31" s="93"/>
    </row>
    <row r="32" spans="1:5" ht="15.75" customHeight="1">
      <c r="A32" s="1" t="s">
        <v>153</v>
      </c>
    </row>
    <row r="33" spans="1:5" ht="27.75" customHeight="1">
      <c r="A33" s="107" t="s">
        <v>149</v>
      </c>
      <c r="B33" s="107"/>
      <c r="C33" s="107"/>
      <c r="D33" s="107"/>
      <c r="E33" s="107"/>
    </row>
    <row r="34" spans="1:5" ht="81.75" customHeight="1">
      <c r="A34" s="107" t="s">
        <v>152</v>
      </c>
      <c r="B34" s="107"/>
      <c r="C34" s="107"/>
      <c r="D34" s="107"/>
      <c r="E34" s="107"/>
    </row>
    <row r="36" spans="1:5">
      <c r="C36" s="100"/>
    </row>
    <row r="37" spans="1:5">
      <c r="C37" s="100"/>
    </row>
  </sheetData>
  <mergeCells count="5">
    <mergeCell ref="A34:E34"/>
    <mergeCell ref="A8:E8"/>
    <mergeCell ref="A11:B11"/>
    <mergeCell ref="A9:E9"/>
    <mergeCell ref="A33:E33"/>
  </mergeCells>
  <pageMargins left="0.78740157480314965" right="0.70866141732283472" top="0.59055118110236227" bottom="0.39370078740157483" header="0.19685039370078741" footer="0.19685039370078741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  <pageSetUpPr fitToPage="1"/>
  </sheetPr>
  <dimension ref="A1:F44"/>
  <sheetViews>
    <sheetView view="pageBreakPreview" topLeftCell="A28" zoomScaleNormal="100" workbookViewId="0">
      <selection activeCell="E26" sqref="E26"/>
    </sheetView>
  </sheetViews>
  <sheetFormatPr defaultColWidth="0.85546875" defaultRowHeight="15"/>
  <cols>
    <col min="1" max="1" width="5.140625" style="1" customWidth="1"/>
    <col min="2" max="2" width="47.140625" style="1" customWidth="1"/>
    <col min="3" max="4" width="16.7109375" style="1" customWidth="1"/>
    <col min="5" max="5" width="15.5703125" style="1" customWidth="1"/>
    <col min="6" max="6" width="16.7109375" style="1" customWidth="1"/>
    <col min="7" max="17" width="0.85546875" style="1"/>
    <col min="18" max="18" width="14.28515625" style="1" customWidth="1"/>
    <col min="19" max="16384" width="0.85546875" style="1"/>
  </cols>
  <sheetData>
    <row r="1" spans="1:6" s="9" customFormat="1" ht="12.75">
      <c r="D1" s="86"/>
      <c r="E1" s="112" t="s">
        <v>67</v>
      </c>
      <c r="F1" s="112"/>
    </row>
    <row r="2" spans="1:6" s="9" customFormat="1" ht="42.75" customHeight="1">
      <c r="D2" s="86"/>
      <c r="E2" s="113" t="s">
        <v>17</v>
      </c>
      <c r="F2" s="113"/>
    </row>
    <row r="3" spans="1:6" s="10" customFormat="1" ht="29.25" customHeight="1">
      <c r="E3" s="113" t="s">
        <v>155</v>
      </c>
      <c r="F3" s="113"/>
    </row>
    <row r="4" spans="1:6" s="10" customFormat="1" ht="12.75">
      <c r="E4" s="113"/>
      <c r="F4" s="113"/>
    </row>
    <row r="5" spans="1:6" s="9" customFormat="1" ht="12.75">
      <c r="D5" s="86"/>
    </row>
    <row r="6" spans="1:6" s="7" customFormat="1" ht="21" customHeight="1"/>
    <row r="7" spans="1:6" s="6" customFormat="1" ht="18.75">
      <c r="A7" s="108" t="s">
        <v>66</v>
      </c>
      <c r="B7" s="108"/>
      <c r="C7" s="108"/>
      <c r="D7" s="108"/>
      <c r="E7" s="108"/>
      <c r="F7" s="108"/>
    </row>
    <row r="8" spans="1:6" s="4" customFormat="1" ht="39.75" customHeight="1">
      <c r="A8" s="119" t="s">
        <v>65</v>
      </c>
      <c r="B8" s="119"/>
      <c r="C8" s="119"/>
      <c r="D8" s="119"/>
      <c r="E8" s="119"/>
      <c r="F8" s="119"/>
    </row>
    <row r="9" spans="1:6" s="11" customFormat="1" ht="15.75"/>
    <row r="10" spans="1:6" s="7" customFormat="1" ht="16.5">
      <c r="F10" s="8" t="s">
        <v>64</v>
      </c>
    </row>
    <row r="11" spans="1:6" s="11" customFormat="1" ht="6" customHeight="1"/>
    <row r="12" spans="1:6" s="3" customFormat="1" ht="34.5" customHeight="1">
      <c r="A12" s="115" t="s">
        <v>63</v>
      </c>
      <c r="B12" s="116"/>
      <c r="C12" s="106" t="s">
        <v>156</v>
      </c>
      <c r="D12" s="106"/>
      <c r="E12" s="106" t="s">
        <v>154</v>
      </c>
      <c r="F12" s="106"/>
    </row>
    <row r="13" spans="1:6" s="3" customFormat="1" ht="32.25" customHeight="1">
      <c r="A13" s="117"/>
      <c r="B13" s="118"/>
      <c r="C13" s="87" t="s">
        <v>157</v>
      </c>
      <c r="D13" s="87" t="s">
        <v>158</v>
      </c>
      <c r="E13" s="87" t="s">
        <v>157</v>
      </c>
      <c r="F13" s="87" t="s">
        <v>158</v>
      </c>
    </row>
    <row r="14" spans="1:6" s="2" customFormat="1" ht="36" customHeight="1">
      <c r="A14" s="41" t="s">
        <v>35</v>
      </c>
      <c r="B14" s="35" t="s">
        <v>62</v>
      </c>
      <c r="C14" s="94">
        <f>+C16+C17+C18+C19+C20</f>
        <v>30.938000000000002</v>
      </c>
      <c r="D14" s="94">
        <f>+D16+D17+D18+D19+D20</f>
        <v>15.469000000000001</v>
      </c>
      <c r="E14" s="94">
        <f>+E16+E17+E18+E19+E20</f>
        <v>42.846000000000004</v>
      </c>
      <c r="F14" s="94">
        <f>+F16+F17+F18+F19+F20</f>
        <v>21.422499999999999</v>
      </c>
    </row>
    <row r="15" spans="1:6" s="2" customFormat="1" ht="15.95" customHeight="1">
      <c r="A15" s="42"/>
      <c r="B15" s="43" t="s">
        <v>47</v>
      </c>
      <c r="C15" s="95"/>
      <c r="D15" s="95"/>
      <c r="E15" s="96"/>
      <c r="F15" s="96"/>
    </row>
    <row r="16" spans="1:6" s="2" customFormat="1" ht="15.95" customHeight="1">
      <c r="A16" s="42"/>
      <c r="B16" s="37" t="s">
        <v>61</v>
      </c>
      <c r="C16" s="98"/>
      <c r="D16" s="95"/>
      <c r="E16" s="95"/>
      <c r="F16" s="95"/>
    </row>
    <row r="17" spans="1:6" s="2" customFormat="1" ht="15.95" customHeight="1">
      <c r="A17" s="42"/>
      <c r="B17" s="37" t="s">
        <v>60</v>
      </c>
      <c r="C17" s="98"/>
      <c r="D17" s="95"/>
      <c r="E17" s="95"/>
      <c r="F17" s="95"/>
    </row>
    <row r="18" spans="1:6" s="2" customFormat="1" ht="15.95" customHeight="1">
      <c r="A18" s="42"/>
      <c r="B18" s="37" t="s">
        <v>59</v>
      </c>
      <c r="C18" s="98">
        <v>22.236000000000001</v>
      </c>
      <c r="D18" s="95">
        <v>11.118</v>
      </c>
      <c r="E18" s="95">
        <v>27.364999999999998</v>
      </c>
      <c r="F18" s="95">
        <f>+E18/2</f>
        <v>13.682499999999999</v>
      </c>
    </row>
    <row r="19" spans="1:6" s="2" customFormat="1" ht="15.95" customHeight="1">
      <c r="A19" s="42"/>
      <c r="B19" s="37" t="s">
        <v>58</v>
      </c>
      <c r="C19" s="98">
        <v>6.91</v>
      </c>
      <c r="D19" s="95">
        <v>3.4550000000000001</v>
      </c>
      <c r="E19" s="95">
        <v>9.3049999999999997</v>
      </c>
      <c r="F19" s="95">
        <f>+E19/2</f>
        <v>4.6524999999999999</v>
      </c>
    </row>
    <row r="20" spans="1:6" s="2" customFormat="1" ht="15.95" customHeight="1">
      <c r="A20" s="42"/>
      <c r="B20" s="37" t="s">
        <v>57</v>
      </c>
      <c r="C20" s="98">
        <v>1.7919999999999998</v>
      </c>
      <c r="D20" s="95">
        <v>0.89599999999999991</v>
      </c>
      <c r="E20" s="95">
        <v>6.1760000000000002</v>
      </c>
      <c r="F20" s="95">
        <f t="shared" ref="D20:F20" si="0">+F22+F23+F26+F24+F25</f>
        <v>3.0874999999999999</v>
      </c>
    </row>
    <row r="21" spans="1:6" s="2" customFormat="1" ht="15.95" customHeight="1">
      <c r="A21" s="42"/>
      <c r="B21" s="37" t="s">
        <v>56</v>
      </c>
      <c r="C21" s="99"/>
      <c r="D21" s="96"/>
      <c r="E21" s="96"/>
      <c r="F21" s="96"/>
    </row>
    <row r="22" spans="1:6" s="2" customFormat="1" ht="36.75" customHeight="1">
      <c r="A22" s="42"/>
      <c r="B22" s="44" t="s">
        <v>55</v>
      </c>
      <c r="C22" s="95"/>
      <c r="D22" s="95"/>
      <c r="E22" s="95"/>
      <c r="F22" s="95"/>
    </row>
    <row r="23" spans="1:6" s="2" customFormat="1" ht="82.5" customHeight="1">
      <c r="A23" s="42"/>
      <c r="B23" s="44" t="s">
        <v>159</v>
      </c>
      <c r="C23" s="95">
        <v>0</v>
      </c>
      <c r="D23" s="95">
        <f>+C23</f>
        <v>0</v>
      </c>
      <c r="E23" s="95">
        <v>2.7229999999999999</v>
      </c>
      <c r="F23" s="95">
        <f>+E23/2</f>
        <v>1.3614999999999999</v>
      </c>
    </row>
    <row r="24" spans="1:6" s="2" customFormat="1" ht="15.95" customHeight="1">
      <c r="A24" s="42"/>
      <c r="B24" s="44" t="s">
        <v>143</v>
      </c>
      <c r="C24" s="95">
        <v>1.44</v>
      </c>
      <c r="D24" s="95">
        <v>0.72</v>
      </c>
      <c r="E24" s="95">
        <v>2.996</v>
      </c>
      <c r="F24" s="95">
        <f t="shared" ref="F24:F25" si="1">+E24/2</f>
        <v>1.498</v>
      </c>
    </row>
    <row r="25" spans="1:6" s="2" customFormat="1" ht="15.95" customHeight="1">
      <c r="A25" s="42"/>
      <c r="B25" s="44" t="s">
        <v>144</v>
      </c>
      <c r="C25" s="95">
        <v>0.35199999999999998</v>
      </c>
      <c r="D25" s="95">
        <v>0.17599999999999999</v>
      </c>
      <c r="E25" s="95">
        <v>0.45600000000000002</v>
      </c>
      <c r="F25" s="95">
        <f t="shared" si="1"/>
        <v>0.22800000000000001</v>
      </c>
    </row>
    <row r="26" spans="1:6" s="2" customFormat="1" ht="36.75" customHeight="1">
      <c r="A26" s="42"/>
      <c r="B26" s="44" t="s">
        <v>54</v>
      </c>
      <c r="C26" s="95">
        <v>0</v>
      </c>
      <c r="D26" s="95">
        <f t="shared" ref="D26:F26" si="2">+D28+D29+D30+D31+D32</f>
        <v>0</v>
      </c>
      <c r="E26" s="95">
        <f t="shared" si="2"/>
        <v>0</v>
      </c>
      <c r="F26" s="95">
        <f t="shared" si="2"/>
        <v>0</v>
      </c>
    </row>
    <row r="27" spans="1:6" s="2" customFormat="1" ht="15.95" customHeight="1">
      <c r="A27" s="42"/>
      <c r="B27" s="44" t="s">
        <v>47</v>
      </c>
      <c r="C27" s="96"/>
      <c r="D27" s="96"/>
      <c r="E27" s="96"/>
      <c r="F27" s="96"/>
    </row>
    <row r="28" spans="1:6" s="2" customFormat="1" ht="15.95" customHeight="1">
      <c r="A28" s="42"/>
      <c r="B28" s="45" t="s">
        <v>53</v>
      </c>
      <c r="C28" s="96"/>
      <c r="D28" s="96"/>
      <c r="E28" s="96"/>
      <c r="F28" s="96"/>
    </row>
    <row r="29" spans="1:6" s="2" customFormat="1" ht="36" customHeight="1">
      <c r="A29" s="42"/>
      <c r="B29" s="45" t="s">
        <v>52</v>
      </c>
      <c r="C29" s="96"/>
      <c r="D29" s="96"/>
      <c r="E29" s="96"/>
      <c r="F29" s="96"/>
    </row>
    <row r="30" spans="1:6" s="2" customFormat="1" ht="54" customHeight="1">
      <c r="A30" s="42"/>
      <c r="B30" s="45" t="s">
        <v>51</v>
      </c>
      <c r="C30" s="96"/>
      <c r="D30" s="96"/>
      <c r="E30" s="96"/>
      <c r="F30" s="96"/>
    </row>
    <row r="31" spans="1:6" s="2" customFormat="1" ht="15.95" customHeight="1">
      <c r="A31" s="42"/>
      <c r="B31" s="45" t="s">
        <v>50</v>
      </c>
      <c r="C31" s="96"/>
      <c r="D31" s="96"/>
      <c r="E31" s="96"/>
      <c r="F31" s="96"/>
    </row>
    <row r="32" spans="1:6" s="2" customFormat="1" ht="36.75" customHeight="1">
      <c r="A32" s="42"/>
      <c r="B32" s="45" t="s">
        <v>49</v>
      </c>
      <c r="C32" s="96"/>
      <c r="D32" s="96"/>
      <c r="E32" s="96"/>
      <c r="F32" s="96"/>
    </row>
    <row r="33" spans="1:6" s="2" customFormat="1" ht="15.95" customHeight="1">
      <c r="A33" s="42"/>
      <c r="B33" s="37" t="s">
        <v>48</v>
      </c>
      <c r="C33" s="96"/>
      <c r="D33" s="96">
        <f t="shared" ref="D33:F33" si="3">+D35+D36+D37+D38</f>
        <v>0</v>
      </c>
      <c r="E33" s="96">
        <f t="shared" si="3"/>
        <v>0</v>
      </c>
      <c r="F33" s="96">
        <f t="shared" si="3"/>
        <v>0</v>
      </c>
    </row>
    <row r="34" spans="1:6" s="2" customFormat="1" ht="15.95" customHeight="1">
      <c r="A34" s="42"/>
      <c r="B34" s="37" t="s">
        <v>47</v>
      </c>
      <c r="C34" s="96"/>
      <c r="D34" s="96"/>
      <c r="E34" s="96"/>
      <c r="F34" s="96"/>
    </row>
    <row r="35" spans="1:6" s="2" customFormat="1" ht="15.95" customHeight="1">
      <c r="A35" s="42"/>
      <c r="B35" s="44" t="s">
        <v>46</v>
      </c>
      <c r="C35" s="95"/>
      <c r="D35" s="95"/>
      <c r="E35" s="95"/>
      <c r="F35" s="95"/>
    </row>
    <row r="36" spans="1:6" s="2" customFormat="1" ht="15.95" customHeight="1">
      <c r="A36" s="42"/>
      <c r="B36" s="44" t="s">
        <v>45</v>
      </c>
      <c r="C36" s="95"/>
      <c r="D36" s="95"/>
      <c r="E36" s="95"/>
      <c r="F36" s="95"/>
    </row>
    <row r="37" spans="1:6" s="2" customFormat="1" ht="15.95" customHeight="1">
      <c r="A37" s="42"/>
      <c r="B37" s="44" t="s">
        <v>44</v>
      </c>
      <c r="C37" s="95"/>
      <c r="D37" s="95"/>
      <c r="E37" s="95"/>
      <c r="F37" s="95"/>
    </row>
    <row r="38" spans="1:6" s="2" customFormat="1" ht="37.5" customHeight="1">
      <c r="A38" s="26"/>
      <c r="B38" s="46" t="s">
        <v>43</v>
      </c>
      <c r="C38" s="95"/>
      <c r="D38" s="95"/>
      <c r="E38" s="95"/>
      <c r="F38" s="95"/>
    </row>
    <row r="39" spans="1:6" s="2" customFormat="1" ht="101.25" customHeight="1">
      <c r="A39" s="27" t="s">
        <v>33</v>
      </c>
      <c r="B39" s="29" t="s">
        <v>150</v>
      </c>
      <c r="C39" s="97">
        <v>0</v>
      </c>
      <c r="D39" s="97">
        <v>0</v>
      </c>
      <c r="E39" s="97">
        <v>0</v>
      </c>
      <c r="F39" s="97">
        <v>0</v>
      </c>
    </row>
    <row r="40" spans="1:6" s="2" customFormat="1" ht="15.95" customHeight="1">
      <c r="A40" s="27" t="s">
        <v>31</v>
      </c>
      <c r="B40" s="29" t="s">
        <v>42</v>
      </c>
      <c r="C40" s="97">
        <v>0</v>
      </c>
      <c r="D40" s="97">
        <v>0</v>
      </c>
      <c r="E40" s="97">
        <v>0</v>
      </c>
      <c r="F40" s="97">
        <v>0</v>
      </c>
    </row>
    <row r="41" spans="1:6" s="2" customFormat="1" ht="39.75" customHeight="1">
      <c r="A41" s="26"/>
      <c r="B41" s="31" t="s">
        <v>41</v>
      </c>
      <c r="C41" s="97">
        <f>+C40+C39+C14</f>
        <v>30.938000000000002</v>
      </c>
      <c r="D41" s="97">
        <f t="shared" ref="D41:F41" si="4">+D40+D39+D14</f>
        <v>15.469000000000001</v>
      </c>
      <c r="E41" s="97">
        <f t="shared" si="4"/>
        <v>42.846000000000004</v>
      </c>
      <c r="F41" s="97">
        <f t="shared" si="4"/>
        <v>21.422499999999999</v>
      </c>
    </row>
    <row r="42" spans="1:6" s="2" customFormat="1" ht="18" customHeight="1">
      <c r="A42" s="83"/>
      <c r="B42" s="47"/>
      <c r="C42" s="84"/>
      <c r="D42" s="84"/>
      <c r="E42" s="84"/>
    </row>
    <row r="43" spans="1:6">
      <c r="A43" s="1" t="s">
        <v>153</v>
      </c>
    </row>
    <row r="44" spans="1:6" ht="76.5" customHeight="1">
      <c r="A44" s="114" t="s">
        <v>142</v>
      </c>
      <c r="B44" s="114"/>
      <c r="C44" s="114"/>
      <c r="D44" s="114"/>
      <c r="E44" s="114"/>
      <c r="F44" s="114"/>
    </row>
  </sheetData>
  <mergeCells count="10">
    <mergeCell ref="E1:F1"/>
    <mergeCell ref="E2:F2"/>
    <mergeCell ref="E3:F3"/>
    <mergeCell ref="E4:F4"/>
    <mergeCell ref="A44:F44"/>
    <mergeCell ref="C12:D12"/>
    <mergeCell ref="A12:B13"/>
    <mergeCell ref="A7:F7"/>
    <mergeCell ref="A8:F8"/>
    <mergeCell ref="E12:F12"/>
  </mergeCells>
  <pageMargins left="0.78740157480314965" right="0.70866141732283472" top="0.59055118110236227" bottom="0.39370078740157483" header="0.19685039370078741" footer="0.19685039370078741"/>
  <pageSetup paperSize="9" scale="7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D14"/>
  <sheetViews>
    <sheetView view="pageBreakPreview" zoomScaleNormal="100" workbookViewId="0">
      <selection activeCell="Y17" sqref="Y17"/>
    </sheetView>
  </sheetViews>
  <sheetFormatPr defaultColWidth="0.85546875" defaultRowHeight="15"/>
  <cols>
    <col min="1" max="1" width="6" style="1" customWidth="1"/>
    <col min="2" max="2" width="29.85546875" style="1" customWidth="1"/>
    <col min="3" max="3" width="23" style="1" customWidth="1"/>
    <col min="4" max="4" width="25.7109375" style="1" customWidth="1"/>
    <col min="5" max="16384" width="0.85546875" style="1"/>
  </cols>
  <sheetData>
    <row r="1" spans="1:4" s="9" customFormat="1" ht="12.75">
      <c r="D1" s="9" t="s">
        <v>76</v>
      </c>
    </row>
    <row r="2" spans="1:4" s="9" customFormat="1" ht="54" customHeight="1">
      <c r="D2" s="20" t="s">
        <v>17</v>
      </c>
    </row>
    <row r="3" spans="1:4" s="9" customFormat="1" ht="5.25" customHeight="1"/>
    <row r="4" spans="1:4" s="10" customFormat="1" ht="24">
      <c r="D4" s="33" t="s">
        <v>16</v>
      </c>
    </row>
    <row r="5" spans="1:4" s="10" customFormat="1" ht="12">
      <c r="D5" s="10" t="s">
        <v>15</v>
      </c>
    </row>
    <row r="6" spans="1:4" s="9" customFormat="1" ht="12.75"/>
    <row r="7" spans="1:4" s="7" customFormat="1" ht="39" customHeight="1"/>
    <row r="8" spans="1:4" s="6" customFormat="1" ht="18.75">
      <c r="A8" s="108" t="s">
        <v>75</v>
      </c>
      <c r="B8" s="108"/>
      <c r="C8" s="108"/>
      <c r="D8" s="108"/>
    </row>
    <row r="9" spans="1:4" s="4" customFormat="1" ht="41.25" customHeight="1">
      <c r="A9" s="119" t="s">
        <v>74</v>
      </c>
      <c r="B9" s="119"/>
      <c r="C9" s="119"/>
      <c r="D9" s="119"/>
    </row>
    <row r="10" spans="1:4" s="7" customFormat="1" ht="16.5"/>
    <row r="11" spans="1:4" s="3" customFormat="1" ht="66" customHeight="1">
      <c r="A11" s="106" t="s">
        <v>73</v>
      </c>
      <c r="B11" s="106"/>
      <c r="C11" s="25" t="s">
        <v>72</v>
      </c>
      <c r="D11" s="23" t="s">
        <v>71</v>
      </c>
    </row>
    <row r="12" spans="1:4" s="2" customFormat="1" ht="51.75" customHeight="1">
      <c r="A12" s="26" t="s">
        <v>35</v>
      </c>
      <c r="B12" s="30" t="s">
        <v>70</v>
      </c>
      <c r="C12" s="67" t="s">
        <v>136</v>
      </c>
      <c r="D12" s="67" t="s">
        <v>136</v>
      </c>
    </row>
    <row r="13" spans="1:4" s="2" customFormat="1" ht="114.75" customHeight="1">
      <c r="A13" s="27" t="s">
        <v>33</v>
      </c>
      <c r="B13" s="28" t="s">
        <v>69</v>
      </c>
      <c r="C13" s="67" t="s">
        <v>136</v>
      </c>
      <c r="D13" s="67" t="s">
        <v>136</v>
      </c>
    </row>
    <row r="14" spans="1:4" s="2" customFormat="1" ht="65.25" customHeight="1">
      <c r="A14" s="27" t="s">
        <v>31</v>
      </c>
      <c r="B14" s="28" t="s">
        <v>68</v>
      </c>
      <c r="C14" s="67" t="s">
        <v>136</v>
      </c>
      <c r="D14" s="67" t="s">
        <v>136</v>
      </c>
    </row>
  </sheetData>
  <mergeCells count="3">
    <mergeCell ref="A8:D8"/>
    <mergeCell ref="A11:B11"/>
    <mergeCell ref="A9:D9"/>
  </mergeCells>
  <printOptions horizontalCentered="1"/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E19"/>
  <sheetViews>
    <sheetView view="pageBreakPreview" topLeftCell="A7" zoomScaleNormal="100" workbookViewId="0">
      <selection activeCell="D25" sqref="D25"/>
    </sheetView>
  </sheetViews>
  <sheetFormatPr defaultColWidth="0.85546875" defaultRowHeight="15"/>
  <cols>
    <col min="1" max="1" width="5.7109375" style="1" customWidth="1"/>
    <col min="2" max="2" width="28.85546875" style="1" customWidth="1"/>
    <col min="3" max="3" width="33.5703125" style="1" customWidth="1"/>
    <col min="4" max="4" width="31.85546875" style="1" customWidth="1"/>
    <col min="5" max="5" width="29.42578125" style="1" customWidth="1"/>
    <col min="6" max="16384" width="0.85546875" style="1"/>
  </cols>
  <sheetData>
    <row r="1" spans="1:5" s="9" customFormat="1" ht="12.75">
      <c r="E1" s="9" t="s">
        <v>84</v>
      </c>
    </row>
    <row r="2" spans="1:5" s="9" customFormat="1" ht="42" customHeight="1">
      <c r="E2" s="20" t="s">
        <v>17</v>
      </c>
    </row>
    <row r="3" spans="1:5" s="9" customFormat="1" ht="5.25" customHeight="1"/>
    <row r="4" spans="1:5" s="10" customFormat="1" ht="13.5" customHeight="1">
      <c r="E4" s="48" t="s">
        <v>16</v>
      </c>
    </row>
    <row r="5" spans="1:5" s="10" customFormat="1" ht="12">
      <c r="E5" s="49" t="s">
        <v>15</v>
      </c>
    </row>
    <row r="6" spans="1:5" s="9" customFormat="1" ht="12.75"/>
    <row r="7" spans="1:5" s="7" customFormat="1" ht="36" customHeight="1"/>
    <row r="8" spans="1:5" s="6" customFormat="1" ht="18.75">
      <c r="A8" s="108" t="s">
        <v>75</v>
      </c>
      <c r="B8" s="108"/>
      <c r="C8" s="108"/>
      <c r="D8" s="108"/>
      <c r="E8" s="108"/>
    </row>
    <row r="9" spans="1:5" s="4" customFormat="1" ht="59.25" customHeight="1">
      <c r="A9" s="119" t="s">
        <v>83</v>
      </c>
      <c r="B9" s="119"/>
      <c r="C9" s="119"/>
      <c r="D9" s="119"/>
      <c r="E9" s="119"/>
    </row>
    <row r="10" spans="1:5" s="7" customFormat="1" ht="16.5"/>
    <row r="11" spans="1:5" s="3" customFormat="1" ht="139.5" customHeight="1">
      <c r="A11" s="106" t="s">
        <v>73</v>
      </c>
      <c r="B11" s="106"/>
      <c r="C11" s="25" t="s">
        <v>82</v>
      </c>
      <c r="D11" s="25" t="s">
        <v>134</v>
      </c>
      <c r="E11" s="23" t="s">
        <v>135</v>
      </c>
    </row>
    <row r="12" spans="1:5" s="2" customFormat="1" ht="34.5" customHeight="1">
      <c r="A12" s="42" t="s">
        <v>35</v>
      </c>
      <c r="B12" s="47" t="s">
        <v>81</v>
      </c>
      <c r="C12" s="40"/>
      <c r="D12" s="40"/>
      <c r="E12" s="40"/>
    </row>
    <row r="13" spans="1:5" s="11" customFormat="1" ht="23.25" customHeight="1">
      <c r="A13" s="50"/>
      <c r="B13" s="51" t="s">
        <v>79</v>
      </c>
      <c r="C13" s="66" t="s">
        <v>136</v>
      </c>
      <c r="D13" s="66" t="s">
        <v>136</v>
      </c>
      <c r="E13" s="66" t="s">
        <v>136</v>
      </c>
    </row>
    <row r="14" spans="1:5" s="11" customFormat="1" ht="23.25" customHeight="1">
      <c r="A14" s="50"/>
      <c r="B14" s="51" t="s">
        <v>78</v>
      </c>
      <c r="C14" s="66" t="s">
        <v>136</v>
      </c>
      <c r="D14" s="66" t="s">
        <v>136</v>
      </c>
      <c r="E14" s="66" t="s">
        <v>136</v>
      </c>
    </row>
    <row r="15" spans="1:5" s="11" customFormat="1" ht="23.25" customHeight="1">
      <c r="A15" s="52"/>
      <c r="B15" s="53" t="s">
        <v>77</v>
      </c>
      <c r="C15" s="67" t="s">
        <v>136</v>
      </c>
      <c r="D15" s="67" t="s">
        <v>136</v>
      </c>
      <c r="E15" s="67" t="s">
        <v>136</v>
      </c>
    </row>
    <row r="16" spans="1:5" s="2" customFormat="1" ht="33.75" customHeight="1">
      <c r="A16" s="42" t="s">
        <v>33</v>
      </c>
      <c r="B16" s="47" t="s">
        <v>80</v>
      </c>
      <c r="C16" s="40"/>
      <c r="D16" s="40"/>
      <c r="E16" s="40"/>
    </row>
    <row r="17" spans="1:5" s="2" customFormat="1" ht="23.25" customHeight="1">
      <c r="A17" s="42"/>
      <c r="B17" s="51" t="s">
        <v>79</v>
      </c>
      <c r="C17" s="66" t="s">
        <v>136</v>
      </c>
      <c r="D17" s="66" t="s">
        <v>136</v>
      </c>
      <c r="E17" s="66" t="s">
        <v>136</v>
      </c>
    </row>
    <row r="18" spans="1:5" s="2" customFormat="1" ht="23.25" customHeight="1">
      <c r="A18" s="42"/>
      <c r="B18" s="51" t="s">
        <v>78</v>
      </c>
      <c r="C18" s="66" t="s">
        <v>136</v>
      </c>
      <c r="D18" s="66" t="s">
        <v>136</v>
      </c>
      <c r="E18" s="66" t="s">
        <v>136</v>
      </c>
    </row>
    <row r="19" spans="1:5" s="2" customFormat="1" ht="23.25" customHeight="1">
      <c r="A19" s="26"/>
      <c r="B19" s="53" t="s">
        <v>77</v>
      </c>
      <c r="C19" s="67" t="s">
        <v>136</v>
      </c>
      <c r="D19" s="67" t="s">
        <v>136</v>
      </c>
      <c r="E19" s="67" t="s">
        <v>136</v>
      </c>
    </row>
  </sheetData>
  <mergeCells count="3">
    <mergeCell ref="A11:B11"/>
    <mergeCell ref="A9:E9"/>
    <mergeCell ref="A8:E8"/>
  </mergeCells>
  <pageMargins left="0.78740157480314965" right="0.70866141732283472" top="0.59055118110236227" bottom="0.39370078740157483" header="0.19685039370078741" footer="0.19685039370078741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K33"/>
  <sheetViews>
    <sheetView view="pageBreakPreview" topLeftCell="A4" zoomScaleNormal="100" zoomScaleSheetLayoutView="100" workbookViewId="0">
      <selection activeCell="AU11" sqref="AU11"/>
    </sheetView>
  </sheetViews>
  <sheetFormatPr defaultColWidth="0.85546875" defaultRowHeight="15"/>
  <cols>
    <col min="1" max="1" width="4.7109375" style="1" customWidth="1"/>
    <col min="2" max="2" width="23.42578125" style="1" customWidth="1"/>
    <col min="3" max="3" width="8.140625" style="1" customWidth="1"/>
    <col min="4" max="5" width="7.7109375" style="1" customWidth="1"/>
    <col min="6" max="6" width="7.28515625" style="1" customWidth="1"/>
    <col min="7" max="8" width="7.42578125" style="1" customWidth="1"/>
    <col min="9" max="9" width="7.85546875" style="1" customWidth="1"/>
    <col min="10" max="10" width="8.140625" style="1" customWidth="1"/>
    <col min="11" max="11" width="8" style="1" customWidth="1"/>
    <col min="12" max="16384" width="0.85546875" style="1"/>
  </cols>
  <sheetData>
    <row r="1" spans="1:11" s="9" customFormat="1" ht="12.75">
      <c r="I1" s="112" t="s">
        <v>104</v>
      </c>
      <c r="J1" s="112"/>
      <c r="K1" s="112"/>
    </row>
    <row r="2" spans="1:11" s="9" customFormat="1" ht="67.5" customHeight="1">
      <c r="H2" s="20"/>
      <c r="I2" s="113" t="s">
        <v>17</v>
      </c>
      <c r="J2" s="113"/>
      <c r="K2" s="113"/>
    </row>
    <row r="3" spans="1:11" s="9" customFormat="1" ht="5.25" customHeight="1"/>
    <row r="4" spans="1:11" s="10" customFormat="1" ht="27.75" customHeight="1">
      <c r="I4" s="130" t="s">
        <v>16</v>
      </c>
      <c r="J4" s="130"/>
      <c r="K4" s="130"/>
    </row>
    <row r="5" spans="1:11" s="10" customFormat="1" ht="12">
      <c r="I5" s="49" t="s">
        <v>15</v>
      </c>
    </row>
    <row r="6" spans="1:11" s="9" customFormat="1" ht="12.75"/>
    <row r="7" spans="1:11" s="7" customFormat="1" ht="26.25" customHeight="1"/>
    <row r="8" spans="1:11" s="6" customFormat="1" ht="18.75">
      <c r="A8" s="108" t="s">
        <v>103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s="4" customFormat="1" ht="39.75" customHeight="1">
      <c r="A9" s="119" t="s">
        <v>102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s="82" customFormat="1" ht="18.75" customHeight="1">
      <c r="A10" s="120" t="s">
        <v>146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s="13" customFormat="1" ht="27.75" customHeight="1">
      <c r="A11" s="126" t="s">
        <v>101</v>
      </c>
      <c r="B11" s="127"/>
      <c r="C11" s="121" t="s">
        <v>100</v>
      </c>
      <c r="D11" s="122"/>
      <c r="E11" s="122"/>
      <c r="F11" s="121" t="s">
        <v>99</v>
      </c>
      <c r="G11" s="122"/>
      <c r="H11" s="122"/>
      <c r="I11" s="121" t="s">
        <v>98</v>
      </c>
      <c r="J11" s="122"/>
      <c r="K11" s="123"/>
    </row>
    <row r="12" spans="1:11" s="13" customFormat="1" ht="35.25" customHeight="1">
      <c r="A12" s="128"/>
      <c r="B12" s="129"/>
      <c r="C12" s="62" t="s">
        <v>79</v>
      </c>
      <c r="D12" s="62" t="s">
        <v>78</v>
      </c>
      <c r="E12" s="62" t="s">
        <v>97</v>
      </c>
      <c r="F12" s="62" t="s">
        <v>79</v>
      </c>
      <c r="G12" s="62" t="s">
        <v>78</v>
      </c>
      <c r="H12" s="62" t="s">
        <v>97</v>
      </c>
      <c r="I12" s="62" t="s">
        <v>79</v>
      </c>
      <c r="J12" s="62" t="s">
        <v>78</v>
      </c>
      <c r="K12" s="62" t="s">
        <v>97</v>
      </c>
    </row>
    <row r="13" spans="1:11" s="12" customFormat="1" ht="12.75">
      <c r="A13" s="54" t="s">
        <v>35</v>
      </c>
      <c r="B13" s="58" t="s">
        <v>96</v>
      </c>
      <c r="C13" s="74" t="s">
        <v>136</v>
      </c>
      <c r="D13" s="74" t="s">
        <v>136</v>
      </c>
      <c r="E13" s="74" t="s">
        <v>136</v>
      </c>
      <c r="F13" s="74" t="s">
        <v>136</v>
      </c>
      <c r="G13" s="74" t="s">
        <v>136</v>
      </c>
      <c r="H13" s="74" t="s">
        <v>136</v>
      </c>
      <c r="I13" s="74" t="s">
        <v>136</v>
      </c>
      <c r="J13" s="74" t="s">
        <v>136</v>
      </c>
      <c r="K13" s="74" t="s">
        <v>136</v>
      </c>
    </row>
    <row r="14" spans="1:11" s="12" customFormat="1" ht="12.75">
      <c r="A14" s="55"/>
      <c r="B14" s="59" t="s">
        <v>89</v>
      </c>
      <c r="C14" s="70"/>
      <c r="D14" s="70"/>
      <c r="E14" s="70"/>
      <c r="F14" s="70"/>
      <c r="G14" s="70"/>
      <c r="H14" s="70"/>
      <c r="I14" s="71"/>
      <c r="J14" s="71"/>
      <c r="K14" s="71"/>
    </row>
    <row r="15" spans="1:11" s="12" customFormat="1" ht="12.75">
      <c r="A15" s="56"/>
      <c r="B15" s="60" t="s">
        <v>95</v>
      </c>
      <c r="C15" s="72"/>
      <c r="D15" s="72"/>
      <c r="E15" s="72"/>
      <c r="F15" s="72"/>
      <c r="G15" s="72"/>
      <c r="H15" s="72"/>
      <c r="I15" s="73"/>
      <c r="J15" s="73"/>
      <c r="K15" s="73"/>
    </row>
    <row r="16" spans="1:11" s="12" customFormat="1" ht="25.5">
      <c r="A16" s="54" t="s">
        <v>33</v>
      </c>
      <c r="B16" s="58" t="s">
        <v>94</v>
      </c>
      <c r="C16" s="68" t="s">
        <v>136</v>
      </c>
      <c r="D16" s="68"/>
      <c r="E16" s="68"/>
      <c r="F16" s="68" t="s">
        <v>136</v>
      </c>
      <c r="G16" s="68"/>
      <c r="H16" s="68"/>
      <c r="I16" s="69"/>
      <c r="J16" s="69"/>
      <c r="K16" s="69"/>
    </row>
    <row r="17" spans="1:11" s="12" customFormat="1" ht="12.75">
      <c r="A17" s="55"/>
      <c r="B17" s="59" t="s">
        <v>89</v>
      </c>
      <c r="C17" s="70"/>
      <c r="D17" s="70"/>
      <c r="E17" s="70"/>
      <c r="F17" s="70"/>
      <c r="G17" s="70"/>
      <c r="H17" s="70"/>
      <c r="I17" s="71"/>
      <c r="J17" s="71"/>
      <c r="K17" s="71"/>
    </row>
    <row r="18" spans="1:11" s="12" customFormat="1" ht="12.75">
      <c r="A18" s="56"/>
      <c r="B18" s="60" t="s">
        <v>93</v>
      </c>
      <c r="C18" s="72"/>
      <c r="D18" s="72"/>
      <c r="E18" s="72"/>
      <c r="F18" s="72"/>
      <c r="G18" s="72"/>
      <c r="H18" s="72"/>
      <c r="I18" s="73"/>
      <c r="J18" s="73"/>
      <c r="K18" s="73"/>
    </row>
    <row r="19" spans="1:11" s="12" customFormat="1" ht="25.5">
      <c r="A19" s="54" t="s">
        <v>31</v>
      </c>
      <c r="B19" s="58" t="s">
        <v>92</v>
      </c>
      <c r="C19" s="68">
        <v>2</v>
      </c>
      <c r="D19" s="68"/>
      <c r="E19" s="68"/>
      <c r="F19" s="68">
        <v>390</v>
      </c>
      <c r="G19" s="68"/>
      <c r="H19" s="68"/>
      <c r="I19" s="135">
        <v>66.487200000000001</v>
      </c>
      <c r="J19" s="69"/>
      <c r="K19" s="69"/>
    </row>
    <row r="20" spans="1:11" s="12" customFormat="1" ht="12.75">
      <c r="A20" s="55"/>
      <c r="B20" s="59" t="s">
        <v>89</v>
      </c>
      <c r="C20" s="70"/>
      <c r="D20" s="70"/>
      <c r="E20" s="70"/>
      <c r="F20" s="70"/>
      <c r="G20" s="70"/>
      <c r="H20" s="70"/>
      <c r="I20" s="71"/>
      <c r="J20" s="71"/>
      <c r="K20" s="71"/>
    </row>
    <row r="21" spans="1:11" s="12" customFormat="1" ht="25.5">
      <c r="A21" s="56"/>
      <c r="B21" s="60" t="s">
        <v>88</v>
      </c>
      <c r="C21" s="72"/>
      <c r="D21" s="72"/>
      <c r="E21" s="72"/>
      <c r="F21" s="72"/>
      <c r="G21" s="72"/>
      <c r="H21" s="72"/>
      <c r="I21" s="73"/>
      <c r="J21" s="73"/>
      <c r="K21" s="73"/>
    </row>
    <row r="22" spans="1:11" s="12" customFormat="1" ht="25.5">
      <c r="A22" s="54" t="s">
        <v>25</v>
      </c>
      <c r="B22" s="58" t="s">
        <v>91</v>
      </c>
      <c r="C22" s="74" t="s">
        <v>136</v>
      </c>
      <c r="D22" s="74" t="s">
        <v>136</v>
      </c>
      <c r="E22" s="74" t="s">
        <v>136</v>
      </c>
      <c r="F22" s="74" t="s">
        <v>136</v>
      </c>
      <c r="G22" s="74" t="s">
        <v>136</v>
      </c>
      <c r="H22" s="74" t="s">
        <v>136</v>
      </c>
      <c r="I22" s="74" t="s">
        <v>136</v>
      </c>
      <c r="J22" s="74" t="s">
        <v>136</v>
      </c>
      <c r="K22" s="74" t="s">
        <v>136</v>
      </c>
    </row>
    <row r="23" spans="1:11" s="12" customFormat="1" ht="12.75">
      <c r="A23" s="55"/>
      <c r="B23" s="59" t="s">
        <v>89</v>
      </c>
      <c r="C23" s="70"/>
      <c r="D23" s="70"/>
      <c r="E23" s="70"/>
      <c r="F23" s="70"/>
      <c r="G23" s="70"/>
      <c r="H23" s="70"/>
      <c r="I23" s="71"/>
      <c r="J23" s="71"/>
      <c r="K23" s="71"/>
    </row>
    <row r="24" spans="1:11" s="12" customFormat="1" ht="25.5">
      <c r="A24" s="56"/>
      <c r="B24" s="60" t="s">
        <v>88</v>
      </c>
      <c r="C24" s="72"/>
      <c r="D24" s="72"/>
      <c r="E24" s="72"/>
      <c r="F24" s="72"/>
      <c r="G24" s="72"/>
      <c r="H24" s="72"/>
      <c r="I24" s="73"/>
      <c r="J24" s="73"/>
      <c r="K24" s="73"/>
    </row>
    <row r="25" spans="1:11" s="12" customFormat="1" ht="12.75">
      <c r="A25" s="54" t="s">
        <v>23</v>
      </c>
      <c r="B25" s="58" t="s">
        <v>90</v>
      </c>
      <c r="C25" s="74" t="s">
        <v>136</v>
      </c>
      <c r="D25" s="74" t="s">
        <v>136</v>
      </c>
      <c r="E25" s="74" t="s">
        <v>136</v>
      </c>
      <c r="F25" s="74" t="s">
        <v>136</v>
      </c>
      <c r="G25" s="74" t="s">
        <v>136</v>
      </c>
      <c r="H25" s="74" t="s">
        <v>136</v>
      </c>
      <c r="I25" s="74" t="s">
        <v>136</v>
      </c>
      <c r="J25" s="74" t="s">
        <v>136</v>
      </c>
      <c r="K25" s="74" t="s">
        <v>136</v>
      </c>
    </row>
    <row r="26" spans="1:11" s="12" customFormat="1" ht="12.75">
      <c r="A26" s="55"/>
      <c r="B26" s="59" t="s">
        <v>89</v>
      </c>
      <c r="C26" s="70"/>
      <c r="D26" s="70"/>
      <c r="E26" s="70"/>
      <c r="F26" s="70"/>
      <c r="G26" s="70"/>
      <c r="H26" s="70"/>
      <c r="I26" s="71"/>
      <c r="J26" s="71"/>
      <c r="K26" s="71"/>
    </row>
    <row r="27" spans="1:11" s="12" customFormat="1" ht="25.5">
      <c r="A27" s="56"/>
      <c r="B27" s="60" t="s">
        <v>88</v>
      </c>
      <c r="C27" s="72"/>
      <c r="D27" s="72"/>
      <c r="E27" s="72"/>
      <c r="F27" s="72"/>
      <c r="G27" s="72"/>
      <c r="H27" s="72"/>
      <c r="I27" s="73"/>
      <c r="J27" s="73"/>
      <c r="K27" s="73"/>
    </row>
    <row r="28" spans="1:11" s="12" customFormat="1" ht="25.5">
      <c r="A28" s="57" t="s">
        <v>21</v>
      </c>
      <c r="B28" s="61" t="s">
        <v>87</v>
      </c>
      <c r="C28" s="75" t="s">
        <v>136</v>
      </c>
      <c r="D28" s="75" t="s">
        <v>136</v>
      </c>
      <c r="E28" s="75" t="s">
        <v>136</v>
      </c>
      <c r="F28" s="75" t="s">
        <v>136</v>
      </c>
      <c r="G28" s="75" t="s">
        <v>136</v>
      </c>
      <c r="H28" s="75" t="s">
        <v>136</v>
      </c>
      <c r="I28" s="75" t="s">
        <v>136</v>
      </c>
      <c r="J28" s="75" t="s">
        <v>136</v>
      </c>
      <c r="K28" s="75" t="s">
        <v>136</v>
      </c>
    </row>
    <row r="29" spans="1:11" ht="4.5" customHeight="1"/>
    <row r="30" spans="1:11" ht="17.25" customHeight="1">
      <c r="A30" s="1" t="s">
        <v>153</v>
      </c>
    </row>
    <row r="31" spans="1:11" ht="30" customHeight="1">
      <c r="A31" s="124" t="s">
        <v>86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ht="106.5" customHeight="1">
      <c r="A32" s="125" t="s">
        <v>85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ht="3" customHeight="1"/>
  </sheetData>
  <mergeCells count="12">
    <mergeCell ref="I1:K1"/>
    <mergeCell ref="I2:K2"/>
    <mergeCell ref="I4:K4"/>
    <mergeCell ref="A8:K8"/>
    <mergeCell ref="A9:K9"/>
    <mergeCell ref="A10:K10"/>
    <mergeCell ref="F11:H11"/>
    <mergeCell ref="I11:K11"/>
    <mergeCell ref="A31:K31"/>
    <mergeCell ref="A32:K32"/>
    <mergeCell ref="C11:E11"/>
    <mergeCell ref="A11:B12"/>
  </mergeCells>
  <pageMargins left="0.78740157480314965" right="0.70866141732283472" top="0.59055118110236227" bottom="0.39370078740157483" header="0.19685039370078741" footer="0.19685039370078741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99"/>
  </sheetPr>
  <dimension ref="A1:I33"/>
  <sheetViews>
    <sheetView tabSelected="1" view="pageBreakPreview" topLeftCell="A13" zoomScaleNormal="100" zoomScaleSheetLayoutView="100" workbookViewId="0">
      <selection activeCell="AR24" sqref="AR24"/>
    </sheetView>
  </sheetViews>
  <sheetFormatPr defaultColWidth="0.85546875" defaultRowHeight="15"/>
  <cols>
    <col min="1" max="1" width="4.5703125" style="1" customWidth="1"/>
    <col min="2" max="2" width="26" style="1" customWidth="1"/>
    <col min="3" max="3" width="9.7109375" style="1" customWidth="1"/>
    <col min="4" max="4" width="10" style="1" customWidth="1"/>
    <col min="5" max="6" width="9.85546875" style="1" customWidth="1"/>
    <col min="7" max="7" width="11.28515625" style="1" customWidth="1"/>
    <col min="8" max="8" width="10.5703125" style="1" customWidth="1"/>
    <col min="9" max="16384" width="0.85546875" style="1"/>
  </cols>
  <sheetData>
    <row r="1" spans="1:9" s="9" customFormat="1" ht="12.75">
      <c r="G1" s="63" t="s">
        <v>111</v>
      </c>
      <c r="H1" s="63"/>
      <c r="I1" s="63"/>
    </row>
    <row r="2" spans="1:9" s="9" customFormat="1" ht="67.5" customHeight="1">
      <c r="F2" s="20"/>
      <c r="G2" s="113" t="s">
        <v>17</v>
      </c>
      <c r="H2" s="113"/>
      <c r="I2" s="20"/>
    </row>
    <row r="3" spans="1:9" s="9" customFormat="1" ht="5.25" customHeight="1"/>
    <row r="4" spans="1:9" s="10" customFormat="1" ht="25.5" customHeight="1">
      <c r="G4" s="130" t="s">
        <v>16</v>
      </c>
      <c r="H4" s="130"/>
      <c r="I4" s="64"/>
    </row>
    <row r="5" spans="1:9" s="10" customFormat="1" ht="12">
      <c r="G5" s="49" t="s">
        <v>15</v>
      </c>
    </row>
    <row r="6" spans="1:9" s="9" customFormat="1" ht="12.75"/>
    <row r="7" spans="1:9" s="7" customFormat="1" ht="15" customHeight="1"/>
    <row r="8" spans="1:9" s="6" customFormat="1" ht="18.95" customHeight="1">
      <c r="A8" s="134" t="s">
        <v>103</v>
      </c>
      <c r="B8" s="134"/>
      <c r="C8" s="134"/>
      <c r="D8" s="134"/>
      <c r="E8" s="134"/>
      <c r="F8" s="134"/>
      <c r="G8" s="134"/>
      <c r="H8" s="134"/>
    </row>
    <row r="9" spans="1:9" s="4" customFormat="1" ht="36.75" customHeight="1">
      <c r="A9" s="109" t="s">
        <v>110</v>
      </c>
      <c r="B9" s="109"/>
      <c r="C9" s="109"/>
      <c r="D9" s="109"/>
      <c r="E9" s="109"/>
      <c r="F9" s="109"/>
      <c r="G9" s="109"/>
      <c r="H9" s="109"/>
    </row>
    <row r="10" spans="1:9" ht="12" customHeight="1"/>
    <row r="11" spans="1:9" s="3" customFormat="1" ht="33.75" customHeight="1">
      <c r="A11" s="115" t="s">
        <v>109</v>
      </c>
      <c r="B11" s="132"/>
      <c r="C11" s="110" t="s">
        <v>108</v>
      </c>
      <c r="D11" s="111"/>
      <c r="E11" s="111"/>
      <c r="F11" s="110" t="s">
        <v>99</v>
      </c>
      <c r="G11" s="111"/>
      <c r="H11" s="131"/>
    </row>
    <row r="12" spans="1:9" s="3" customFormat="1" ht="33.75" customHeight="1">
      <c r="A12" s="117"/>
      <c r="B12" s="133"/>
      <c r="C12" s="23" t="s">
        <v>79</v>
      </c>
      <c r="D12" s="23" t="s">
        <v>78</v>
      </c>
      <c r="E12" s="23" t="s">
        <v>97</v>
      </c>
      <c r="F12" s="23" t="s">
        <v>79</v>
      </c>
      <c r="G12" s="23" t="s">
        <v>78</v>
      </c>
      <c r="H12" s="23" t="s">
        <v>97</v>
      </c>
    </row>
    <row r="13" spans="1:9" s="2" customFormat="1" ht="17.100000000000001" customHeight="1">
      <c r="A13" s="41" t="s">
        <v>35</v>
      </c>
      <c r="B13" s="35" t="s">
        <v>96</v>
      </c>
      <c r="C13" s="88" t="s">
        <v>136</v>
      </c>
      <c r="D13" s="89" t="s">
        <v>136</v>
      </c>
      <c r="E13" s="89" t="s">
        <v>136</v>
      </c>
      <c r="F13" s="89" t="s">
        <v>136</v>
      </c>
      <c r="G13" s="89" t="s">
        <v>136</v>
      </c>
      <c r="H13" s="89" t="s">
        <v>136</v>
      </c>
    </row>
    <row r="14" spans="1:9" s="2" customFormat="1" ht="17.100000000000001" customHeight="1">
      <c r="A14" s="42"/>
      <c r="B14" s="37" t="s">
        <v>89</v>
      </c>
      <c r="C14" s="90"/>
      <c r="D14" s="90"/>
      <c r="E14" s="90"/>
      <c r="F14" s="90"/>
      <c r="G14" s="90"/>
      <c r="H14" s="90"/>
    </row>
    <row r="15" spans="1:9" s="2" customFormat="1" ht="17.100000000000001" customHeight="1">
      <c r="A15" s="26"/>
      <c r="B15" s="39" t="s">
        <v>95</v>
      </c>
      <c r="C15" s="91"/>
      <c r="D15" s="91"/>
      <c r="E15" s="91"/>
      <c r="F15" s="91"/>
      <c r="G15" s="91"/>
      <c r="H15" s="91"/>
    </row>
    <row r="16" spans="1:9" s="2" customFormat="1" ht="33.950000000000003" customHeight="1">
      <c r="A16" s="41" t="s">
        <v>33</v>
      </c>
      <c r="B16" s="35" t="s">
        <v>107</v>
      </c>
      <c r="C16" s="89">
        <v>1</v>
      </c>
      <c r="D16" s="89" t="s">
        <v>136</v>
      </c>
      <c r="E16" s="89" t="s">
        <v>136</v>
      </c>
      <c r="F16" s="89">
        <f>70+60</f>
        <v>130</v>
      </c>
      <c r="G16" s="89" t="s">
        <v>136</v>
      </c>
      <c r="H16" s="89" t="s">
        <v>136</v>
      </c>
    </row>
    <row r="17" spans="1:8" s="2" customFormat="1" ht="17.100000000000001" customHeight="1">
      <c r="A17" s="42"/>
      <c r="B17" s="37" t="s">
        <v>89</v>
      </c>
      <c r="C17" s="90"/>
      <c r="D17" s="90"/>
      <c r="E17" s="90"/>
      <c r="F17" s="90"/>
      <c r="G17" s="90"/>
      <c r="H17" s="90"/>
    </row>
    <row r="18" spans="1:8" s="2" customFormat="1" ht="17.100000000000001" customHeight="1">
      <c r="A18" s="26"/>
      <c r="B18" s="39" t="s">
        <v>93</v>
      </c>
      <c r="C18" s="91"/>
      <c r="D18" s="91"/>
      <c r="E18" s="91"/>
      <c r="F18" s="91"/>
      <c r="G18" s="91"/>
      <c r="H18" s="91"/>
    </row>
    <row r="19" spans="1:8" s="2" customFormat="1" ht="33.950000000000003" customHeight="1">
      <c r="A19" s="41" t="s">
        <v>31</v>
      </c>
      <c r="B19" s="35" t="s">
        <v>92</v>
      </c>
      <c r="C19" s="89" t="s">
        <v>136</v>
      </c>
      <c r="D19" s="89" t="s">
        <v>136</v>
      </c>
      <c r="E19" s="89" t="s">
        <v>136</v>
      </c>
      <c r="F19" s="89" t="s">
        <v>136</v>
      </c>
      <c r="G19" s="89" t="s">
        <v>136</v>
      </c>
      <c r="H19" s="89" t="s">
        <v>136</v>
      </c>
    </row>
    <row r="20" spans="1:8" s="2" customFormat="1" ht="17.100000000000001" customHeight="1">
      <c r="A20" s="42"/>
      <c r="B20" s="37" t="s">
        <v>89</v>
      </c>
      <c r="C20" s="90"/>
      <c r="D20" s="90"/>
      <c r="E20" s="90"/>
      <c r="F20" s="90"/>
      <c r="G20" s="90"/>
      <c r="H20" s="90"/>
    </row>
    <row r="21" spans="1:8" s="2" customFormat="1" ht="33.950000000000003" customHeight="1">
      <c r="A21" s="26"/>
      <c r="B21" s="39" t="s">
        <v>106</v>
      </c>
      <c r="C21" s="91"/>
      <c r="D21" s="91"/>
      <c r="E21" s="91"/>
      <c r="F21" s="91"/>
      <c r="G21" s="91"/>
      <c r="H21" s="91"/>
    </row>
    <row r="22" spans="1:8" s="2" customFormat="1" ht="33.950000000000003" customHeight="1">
      <c r="A22" s="41" t="s">
        <v>25</v>
      </c>
      <c r="B22" s="35" t="s">
        <v>91</v>
      </c>
      <c r="C22" s="88" t="s">
        <v>136</v>
      </c>
      <c r="D22" s="88" t="s">
        <v>136</v>
      </c>
      <c r="E22" s="88" t="s">
        <v>136</v>
      </c>
      <c r="F22" s="88" t="s">
        <v>136</v>
      </c>
      <c r="G22" s="88" t="s">
        <v>136</v>
      </c>
      <c r="H22" s="88" t="s">
        <v>136</v>
      </c>
    </row>
    <row r="23" spans="1:8" s="2" customFormat="1" ht="17.100000000000001" customHeight="1">
      <c r="A23" s="42"/>
      <c r="B23" s="37" t="s">
        <v>89</v>
      </c>
      <c r="C23" s="90"/>
      <c r="D23" s="90"/>
      <c r="E23" s="90"/>
      <c r="F23" s="90"/>
      <c r="G23" s="90"/>
      <c r="H23" s="90"/>
    </row>
    <row r="24" spans="1:8" s="2" customFormat="1" ht="33.950000000000003" customHeight="1">
      <c r="A24" s="26"/>
      <c r="B24" s="39" t="s">
        <v>106</v>
      </c>
      <c r="C24" s="91"/>
      <c r="D24" s="91"/>
      <c r="E24" s="91"/>
      <c r="F24" s="91"/>
      <c r="G24" s="91"/>
      <c r="H24" s="91"/>
    </row>
    <row r="25" spans="1:8" s="2" customFormat="1" ht="17.100000000000001" customHeight="1">
      <c r="A25" s="41" t="s">
        <v>23</v>
      </c>
      <c r="B25" s="35" t="s">
        <v>90</v>
      </c>
      <c r="C25" s="88" t="s">
        <v>136</v>
      </c>
      <c r="D25" s="88" t="s">
        <v>136</v>
      </c>
      <c r="E25" s="88" t="s">
        <v>136</v>
      </c>
      <c r="F25" s="88" t="s">
        <v>136</v>
      </c>
      <c r="G25" s="88" t="s">
        <v>136</v>
      </c>
      <c r="H25" s="88" t="s">
        <v>136</v>
      </c>
    </row>
    <row r="26" spans="1:8" s="2" customFormat="1" ht="17.100000000000001" customHeight="1">
      <c r="A26" s="42"/>
      <c r="B26" s="37" t="s">
        <v>89</v>
      </c>
      <c r="C26" s="90"/>
      <c r="D26" s="90"/>
      <c r="E26" s="90"/>
      <c r="F26" s="90"/>
      <c r="G26" s="90"/>
      <c r="H26" s="90"/>
    </row>
    <row r="27" spans="1:8" s="2" customFormat="1" ht="33.950000000000003" customHeight="1">
      <c r="A27" s="26"/>
      <c r="B27" s="39" t="s">
        <v>106</v>
      </c>
      <c r="C27" s="91"/>
      <c r="D27" s="91"/>
      <c r="E27" s="91"/>
      <c r="F27" s="91"/>
      <c r="G27" s="91"/>
      <c r="H27" s="91"/>
    </row>
    <row r="28" spans="1:8" s="2" customFormat="1" ht="18" customHeight="1">
      <c r="A28" s="27" t="s">
        <v>21</v>
      </c>
      <c r="B28" s="29" t="s">
        <v>105</v>
      </c>
      <c r="C28" s="92" t="s">
        <v>136</v>
      </c>
      <c r="D28" s="92" t="s">
        <v>136</v>
      </c>
      <c r="E28" s="92" t="s">
        <v>136</v>
      </c>
      <c r="F28" s="92" t="s">
        <v>136</v>
      </c>
      <c r="G28" s="92" t="s">
        <v>136</v>
      </c>
      <c r="H28" s="92" t="s">
        <v>136</v>
      </c>
    </row>
    <row r="29" spans="1:8" ht="6" customHeight="1"/>
    <row r="30" spans="1:8" ht="12.75" customHeight="1">
      <c r="A30" s="1" t="s">
        <v>153</v>
      </c>
    </row>
    <row r="31" spans="1:8" s="9" customFormat="1" ht="28.5" customHeight="1">
      <c r="A31" s="124" t="s">
        <v>86</v>
      </c>
      <c r="B31" s="124"/>
      <c r="C31" s="124"/>
      <c r="D31" s="124"/>
      <c r="E31" s="124"/>
      <c r="F31" s="124"/>
      <c r="G31" s="124"/>
      <c r="H31" s="124"/>
    </row>
    <row r="32" spans="1:8" s="9" customFormat="1" ht="90" customHeight="1">
      <c r="A32" s="125" t="s">
        <v>85</v>
      </c>
      <c r="B32" s="125"/>
      <c r="C32" s="125"/>
      <c r="D32" s="125"/>
      <c r="E32" s="125"/>
      <c r="F32" s="125"/>
      <c r="G32" s="125"/>
      <c r="H32" s="125"/>
    </row>
    <row r="33" ht="3" customHeight="1"/>
  </sheetData>
  <mergeCells count="9">
    <mergeCell ref="A31:H31"/>
    <mergeCell ref="A32:H32"/>
    <mergeCell ref="F11:H11"/>
    <mergeCell ref="A11:B12"/>
    <mergeCell ref="G2:H2"/>
    <mergeCell ref="G4:H4"/>
    <mergeCell ref="A8:H8"/>
    <mergeCell ref="A9:H9"/>
    <mergeCell ref="C11:E11"/>
  </mergeCells>
  <pageMargins left="0.78740157480314965" right="0.70866141732283472" top="0.59055118110236227" bottom="0.39370078740157483" header="0.19685039370078741" footer="0.1968503937007874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 2</vt:lpstr>
      <vt:lpstr>П 3</vt:lpstr>
      <vt:lpstr>П 4</vt:lpstr>
      <vt:lpstr>П 5</vt:lpstr>
      <vt:lpstr>П 6</vt:lpstr>
      <vt:lpstr>П 7</vt:lpstr>
      <vt:lpstr>П 8</vt:lpstr>
      <vt:lpstr>П 9</vt:lpstr>
      <vt:lpstr>'П 3'!Область_печати</vt:lpstr>
      <vt:lpstr>'П 4'!Область_печати</vt:lpstr>
      <vt:lpstr>'П 5'!Область_печати</vt:lpstr>
      <vt:lpstr>'П 6'!Область_печати</vt:lpstr>
      <vt:lpstr>'П 7'!Область_печати</vt:lpstr>
      <vt:lpstr>'П 8'!Область_печати</vt:lpstr>
      <vt:lpstr>'П 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2017-10-23T03:09:07Z</dcterms:modified>
</cp:coreProperties>
</file>