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25" r:id="rId3"/>
    <sheet name="3)" sheetId="2" r:id="rId4"/>
    <sheet name="4)" sheetId="6" r:id="rId5"/>
    <sheet name="5)" sheetId="23" r:id="rId6"/>
    <sheet name="6)" sheetId="27" r:id="rId7"/>
    <sheet name="7)" sheetId="28" r:id="rId8"/>
    <sheet name="8)" sheetId="29" r:id="rId9"/>
    <sheet name="9)" sheetId="30" r:id="rId10"/>
  </sheets>
  <definedNames>
    <definedName name="_xlnm.Print_Titles" localSheetId="2">'2)'!$15:$16</definedName>
    <definedName name="_xlnm.Print_Area" localSheetId="1">'1)'!$A$1:$E$19</definedName>
    <definedName name="_xlnm.Print_Area" localSheetId="2">'2)'!$A$1:$BW$95</definedName>
    <definedName name="_xlnm.Print_Area" localSheetId="4">'4)'!$A$1:$B$11</definedName>
    <definedName name="_xlnm.Print_Area" localSheetId="5">'5)'!$A$1:$H$6</definedName>
    <definedName name="_xlnm.Print_Area" localSheetId="8">'8)'!$A$1:$E$16</definedName>
    <definedName name="_xlnm.Print_Area" localSheetId="9">'9)'!$A$1:$F$3</definedName>
    <definedName name="_xlnm.Print_Area" localSheetId="0">'информация для раскрытия'!$A$1:$K$28</definedName>
  </definedNames>
  <calcPr calcId="125725" iterate="1"/>
</workbook>
</file>

<file path=xl/calcChain.xml><?xml version="1.0" encoding="utf-8"?>
<calcChain xmlns="http://schemas.openxmlformats.org/spreadsheetml/2006/main">
  <c r="B6" i="6"/>
  <c r="BS63" i="25"/>
  <c r="B5" i="6" l="1"/>
  <c r="BT72" i="25" s="1"/>
  <c r="BS55"/>
  <c r="BS87" l="1"/>
  <c r="BS90" l="1"/>
  <c r="BS93" s="1"/>
  <c r="BS34"/>
  <c r="BU66"/>
  <c r="BS66"/>
  <c r="BU63"/>
  <c r="BU60"/>
  <c r="BS60"/>
  <c r="BV49"/>
  <c r="BU49"/>
  <c r="BT49"/>
  <c r="BS49"/>
  <c r="BZ40"/>
  <c r="BZ38"/>
  <c r="BV34"/>
  <c r="BU34"/>
  <c r="BT34"/>
  <c r="BZ30"/>
  <c r="BV27"/>
  <c r="BU27"/>
  <c r="BT27"/>
  <c r="BS27"/>
  <c r="BZ25"/>
  <c r="BZ22"/>
  <c r="BV20"/>
  <c r="BU20"/>
  <c r="BT20"/>
  <c r="BS20"/>
  <c r="BZ49" l="1"/>
  <c r="BV19"/>
  <c r="BV18" s="1"/>
  <c r="BU19"/>
  <c r="BU18" s="1"/>
  <c r="BZ27"/>
  <c r="BZ34"/>
  <c r="BS19"/>
  <c r="BS18" s="1"/>
  <c r="BT19"/>
  <c r="BT18" s="1"/>
  <c r="BZ20"/>
  <c r="C25" i="2"/>
  <c r="BZ19" i="25" l="1"/>
  <c r="BZ18"/>
</calcChain>
</file>

<file path=xl/sharedStrings.xml><?xml version="1.0" encoding="utf-8"?>
<sst xmlns="http://schemas.openxmlformats.org/spreadsheetml/2006/main" count="396" uniqueCount="294">
  <si>
    <t>№ п/п</t>
  </si>
  <si>
    <t>Показатель</t>
  </si>
  <si>
    <t>Ед. изм.</t>
  </si>
  <si>
    <t>план*</t>
  </si>
  <si>
    <t>тыс. руб.</t>
  </si>
  <si>
    <t>1.</t>
  </si>
  <si>
    <t>1.1.</t>
  </si>
  <si>
    <t>1.1.1.</t>
  </si>
  <si>
    <t>Материальные расходы, всего</t>
  </si>
  <si>
    <t>в том числе на ремонт</t>
  </si>
  <si>
    <t>1.1.2.</t>
  </si>
  <si>
    <t>1.1.3.</t>
  </si>
  <si>
    <t>1.2.</t>
  </si>
  <si>
    <t>1.3.</t>
  </si>
  <si>
    <t>Примечание: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</si>
  <si>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</si>
  <si>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</si>
  <si>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</si>
  <si>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</si>
  <si>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</si>
  <si>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</si>
  <si>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</si>
  <si>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</si>
  <si>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</si>
  <si>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</si>
  <si>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</si>
  <si>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</si>
  <si>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</si>
  <si>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</si>
  <si>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</si>
  <si>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</si>
  <si>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</si>
  <si>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</si>
  <si>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</si>
  <si>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</si>
  <si>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</si>
  <si>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</si>
  <si>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</si>
  <si>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</si>
  <si>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</si>
  <si>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Потери, %</t>
  </si>
  <si>
    <t>Отпуск эл. энергии в сеть, млн.кВт.ч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</si>
  <si>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</si>
  <si>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</si>
  <si>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</si>
  <si>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</si>
  <si>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</si>
  <si>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</si>
  <si>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</si>
  <si>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</si>
  <si>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</si>
  <si>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</si>
  <si>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</si>
  <si>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</si>
  <si>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</si>
  <si>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</si>
  <si>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</si>
  <si>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</si>
  <si>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</si>
  <si>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</si>
  <si>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</si>
  <si>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</si>
  <si>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</si>
  <si>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Октябрьский административный округ г. Омска.</t>
  </si>
  <si>
    <t>Поступление мощности в сеть, ВСЕГО    в т.ч.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</si>
  <si>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</si>
  <si>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</si>
  <si>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руб. /МВт.мес.</t>
  </si>
  <si>
    <t>руб./МВт.час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</si>
  <si>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</si>
  <si>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</si>
  <si>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</si>
  <si>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</si>
  <si>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</si>
  <si>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</si>
  <si>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</si>
  <si>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</si>
  <si>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"Омскшина"</t>
  </si>
  <si>
    <t>ИНН:</t>
  </si>
  <si>
    <t>5506007419</t>
  </si>
  <si>
    <t>КПП:</t>
  </si>
  <si>
    <t>554250001</t>
  </si>
  <si>
    <t>Долгосрочный период регулирования:</t>
  </si>
  <si>
    <t>2015</t>
  </si>
  <si>
    <t>-</t>
  </si>
  <si>
    <t>2019</t>
  </si>
  <si>
    <t xml:space="preserve"> гг.</t>
  </si>
  <si>
    <t>Примечание ***</t>
  </si>
  <si>
    <t>план на ТП*</t>
  </si>
  <si>
    <t>факт*</t>
  </si>
  <si>
    <t>факт на ТП**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</si>
  <si>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</si>
  <si>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</si>
  <si>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</si>
  <si>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</si>
  <si>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</si>
  <si>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</si>
  <si>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</si>
  <si>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</si>
  <si>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</si>
  <si>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</si>
  <si>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</si>
  <si>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</si>
  <si>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</si>
  <si>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</si>
  <si>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</si>
  <si>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</si>
  <si>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</si>
  <si>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</si>
  <si>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</si>
  <si>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</si>
  <si>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</si>
  <si>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</si>
  <si>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</si>
  <si>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</si>
  <si>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</si>
  <si>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</si>
  <si>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</si>
  <si>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</si>
  <si>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</si>
  <si>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</si>
  <si>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</si>
  <si>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</si>
  <si>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</si>
  <si>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</si>
  <si>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</si>
  <si>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</si>
  <si>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</si>
  <si>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</si>
  <si>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</si>
  <si>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</si>
  <si>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</si>
  <si>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</si>
  <si>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</si>
  <si>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</si>
  <si>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</si>
  <si>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</si>
  <si>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</si>
  <si>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</si>
  <si>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</si>
  <si>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</si>
  <si>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</si>
  <si>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</si>
  <si>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</si>
  <si>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</si>
  <si>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</si>
  <si>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</si>
  <si>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</si>
  <si>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</si>
  <si>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</si>
  <si>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</si>
  <si>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</si>
  <si>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</si>
  <si>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</si>
  <si>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</si>
  <si>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</si>
  <si>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</si>
  <si>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</si>
  <si>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</si>
  <si>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</si>
  <si>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</si>
  <si>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</si>
  <si>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</si>
  <si>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</si>
  <si>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</si>
  <si>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</si>
  <si>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</si>
  <si>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</si>
  <si>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</si>
  <si>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</si>
  <si>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</si>
  <si>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</si>
  <si>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</si>
  <si>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</si>
  <si>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</si>
  <si>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</si>
  <si>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</si>
  <si>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</si>
  <si>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</si>
  <si>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</si>
  <si>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</si>
  <si>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</si>
  <si>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</si>
  <si>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</si>
  <si>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</si>
  <si>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</si>
  <si>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</si>
  <si>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</si>
  <si>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</si>
  <si>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</si>
  <si>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</si>
  <si>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</si>
  <si>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</si>
  <si>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</si>
  <si>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</si>
  <si>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</si>
  <si>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</si>
  <si>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</si>
  <si>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</si>
  <si>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</si>
  <si>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</si>
  <si>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</si>
  <si>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</si>
  <si>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</si>
  <si>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Электрическая мощность по диапозонам напряжения ПАО "Омскшина"</t>
  </si>
  <si>
    <t>Сведения о потерях электрической энергии по электрическим сетям ПАО "Омскшина"</t>
  </si>
  <si>
    <t>Нормативы на товарную продукцию</t>
  </si>
  <si>
    <t>Ссылка: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</si>
  <si>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</si>
  <si>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</si>
  <si>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</si>
  <si>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</si>
  <si>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</si>
  <si>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</si>
  <si>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</si>
  <si>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</si>
  <si>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</si>
  <si>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</si>
  <si>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</si>
  <si>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</si>
  <si>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</si>
  <si>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</si>
  <si>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</si>
  <si>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</si>
  <si>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 xml:space="preserve">ПАО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</si>
  <si>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Условия, на которых осуществляется поставка товаров (работ, услуг)</t>
  </si>
  <si>
    <t>I. Общие положения, пункт 9, а именно:</t>
  </si>
  <si>
    <t>II. Стандарты раскрытия информации сетевой организацией, пункт 11, а именно:</t>
  </si>
  <si>
    <t>подпункт "б" структура и объем затрат на производство и реализацию товаров (работ, услуг)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</si>
  <si>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</t>
  </si>
  <si>
    <t xml:space="preserve"> абзац 3 подпункта "б"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</si>
  <si>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 xml:space="preserve">подпункт "а"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</t>
  </si>
  <si>
    <t>абзац 4 подпункта "б"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</si>
  <si>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5 подпункта "б"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</si>
  <si>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7 подпункта "б" о затратах сетевой организации на покупку потерь в собственных сетях</t>
  </si>
  <si>
    <t>абзац 8 подпункта "б"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</si>
  <si>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9 подпункта "б" о перечне мероприятий по снижению размеров потерь в сетях, а также о сроках их исполнения и источниках финансирования</t>
  </si>
  <si>
    <t>абзац 10 подпункта "б" о закупке сетевыми организациями электрической энергии для компенсации потерь в сетях и ее стоимости</t>
  </si>
  <si>
    <t>Перечень зон деятельности ПАО "Омскшина"</t>
  </si>
  <si>
    <t xml:space="preserve">подпункт "д"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</si>
  <si>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</si>
  <si>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</si>
  <si>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</si>
  <si>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</si>
  <si>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</si>
  <si>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</si>
  <si>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</si>
  <si>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</si>
  <si>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</si>
  <si>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Способы приобретения товаров, необходимых для оказания услуг</t>
  </si>
  <si>
    <t xml:space="preserve">Бланки документов, необходимых для получения услуги можно скачать на официальном сайте организации  </t>
  </si>
  <si>
    <t>абзац 12 подпункта "б"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</si>
  <si>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подпункт "ж" об инвестиционных программах (о проектах инвестиционных программ) и отчетах об их реализации</t>
  </si>
  <si>
    <t>подпункт "з" о способах приобретения, стоимости и объемах товаров, необходимых для оказания услуг по передаче электроэнергии</t>
  </si>
  <si>
    <r>
      <t>_____</t>
    </r>
    <r>
      <rPr>
        <sz val="11"/>
        <rFont val="Calibri"/>
        <family val="2"/>
        <charset val="204"/>
        <scheme val="minor"/>
      </rPr>
      <t>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</si>
  <si>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1"/>
        <rFont val="Calibri"/>
        <family val="2"/>
        <charset val="204"/>
        <scheme val="minor"/>
      </rPr>
      <t>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</si>
  <si>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1"/>
        <rFont val="Calibri"/>
        <family val="2"/>
        <charset val="204"/>
        <scheme val="minor"/>
      </rPr>
      <t>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</si>
  <si>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1"/>
        <rFont val="Calibri"/>
        <family val="2"/>
        <charset val="204"/>
        <scheme val="minor"/>
      </rPr>
      <t>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</si>
  <si>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1"/>
        <rFont val="Calibri"/>
        <family val="2"/>
        <charset val="204"/>
        <scheme val="minor"/>
      </rPr>
      <t>*****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</si>
  <si>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Мвт</t>
  </si>
  <si>
    <t xml:space="preserve">размещена на сайте организации </t>
  </si>
  <si>
    <t>http://www.omsktyre.ru/</t>
  </si>
  <si>
    <t xml:space="preserve">подпункт "а(1)"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
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</si>
  <si>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</si>
  <si>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Приложение 3</t>
  </si>
  <si>
    <t>Сведения о движении активов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</si>
  <si>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</si>
  <si>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</si>
  <si>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</si>
  <si>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</si>
  <si>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</si>
  <si>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</si>
  <si>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</si>
  <si>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</si>
  <si>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</si>
  <si>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</si>
  <si>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</si>
  <si>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</si>
  <si>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в том числе общехозяйственные расходы</t>
  </si>
  <si>
    <t>https://www.omsktyre.ru/uslugi-po-elektroenergii</t>
  </si>
  <si>
    <t>ПАО "Омскшина" не имеет инвестиционной программы на 2017 г. в сфере оказания услуг по передаче электрической энергии по сетям.</t>
  </si>
  <si>
    <t xml:space="preserve">ПАО "ОМСКШИНА" раскрывает  информацию на 2018 г. </t>
  </si>
  <si>
    <t>Тарифы на 2018 г.</t>
  </si>
  <si>
    <t>в разделе "Информация за 2018 год"</t>
  </si>
  <si>
    <t>01.01.2018 - 30.06.2018</t>
  </si>
  <si>
    <t>01.07.2018 - 31.12.2018</t>
  </si>
  <si>
    <t>2.Полезный отпуск электрической энергии, в соответствии с которым произведен расчет индивидуального тарифа на компенсацию потерь – 210,198 млн. кВтч.</t>
  </si>
  <si>
    <t>3.Потери электрической энергии, в соответствии с которыми произведен расчет  индивидуального тарифа на компенсацию потерь - 9,119 млн. кВтч.</t>
  </si>
  <si>
    <t>2018 г.</t>
  </si>
  <si>
    <t>план 2018 год</t>
  </si>
  <si>
    <t>Приказ Минэнерго РФ об утвержении нормативных потерь при передаче электрической энергии по сетям ПАО "Омскшина" на 2018 г. отсутствует.</t>
  </si>
  <si>
    <t>http://www.omsktyre.ru/tendery-i-zakupki</t>
  </si>
  <si>
    <t>Утвержденная программа энергосбережения в сфере оказания услуг по передаче электрической энергии по сетям. на 2018 г. отсутствует.</t>
  </si>
  <si>
    <r>
      <t xml:space="preserve">На основании приказа РЭК Омской области от 27.12.2017 г. № 618/83 (http://www.pravo.gov.ru/) установлены и введены в действие с </t>
    </r>
    <r>
      <rPr>
        <b/>
        <u/>
        <sz val="11"/>
        <color theme="1"/>
        <rFont val="Calibri"/>
        <family val="2"/>
        <charset val="204"/>
        <scheme val="minor"/>
      </rPr>
      <t>01.01.2018 года по 31.12.2018 года</t>
    </r>
    <r>
      <rPr>
        <sz val="11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</si>
</sst>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0"/>
  </numFmts>
  <fonts count="3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3399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1"/>
      <color indexed="1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</xf>
  </cellStyleXfs>
  <cellXfs count="158">
    <xf numFmtId="0" fontId="6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/>
    <xf numFmtId="0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justify" vertical="top"/>
    </xf>
    <xf numFmtId="0" fontId="11" fillId="0" borderId="0" xfId="0" applyNumberFormat="1" applyFont="1" applyFill="1" applyBorder="1" applyAlignment="1" applyProtection="1">
      <alignment horizontal="justify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9" fillId="0" borderId="0" xfId="8" applyFont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23" fillId="0" borderId="0" xfId="0" applyFont="1" applyAlignment="1"/>
    <xf numFmtId="0" fontId="10" fillId="0" borderId="0" xfId="0" applyFont="1" applyAlignment="1"/>
    <xf numFmtId="0" fontId="10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Alignment="1"/>
    <xf numFmtId="0" fontId="10" fillId="0" borderId="0" xfId="0" applyFont="1" applyAlignment="1">
      <alignment horizontal="right" vertical="top"/>
    </xf>
    <xf numFmtId="49" fontId="26" fillId="0" borderId="0" xfId="0" applyNumberFormat="1" applyFont="1" applyAlignment="1">
      <alignment horizontal="right"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top"/>
    </xf>
    <xf numFmtId="165" fontId="9" fillId="0" borderId="0" xfId="5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/>
    <xf numFmtId="0" fontId="27" fillId="0" borderId="0" xfId="0" applyFont="1" applyAlignment="1"/>
    <xf numFmtId="0" fontId="9" fillId="0" borderId="0" xfId="0" applyFont="1" applyAlignment="1"/>
    <xf numFmtId="0" fontId="13" fillId="3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2" applyFont="1"/>
    <xf numFmtId="0" fontId="9" fillId="0" borderId="0" xfId="2" applyFont="1" applyFill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9" fontId="9" fillId="0" borderId="0" xfId="7" applyFont="1"/>
    <xf numFmtId="4" fontId="9" fillId="0" borderId="0" xfId="2" applyNumberFormat="1" applyFont="1"/>
    <xf numFmtId="4" fontId="9" fillId="0" borderId="0" xfId="2" applyNumberFormat="1" applyFont="1" applyFill="1"/>
    <xf numFmtId="0" fontId="9" fillId="3" borderId="0" xfId="0" applyNumberFormat="1" applyFont="1" applyFill="1" applyBorder="1" applyAlignment="1" applyProtection="1">
      <alignment horizontal="center" vertical="top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10" fontId="9" fillId="0" borderId="1" xfId="5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right"/>
    </xf>
    <xf numFmtId="0" fontId="21" fillId="0" borderId="0" xfId="8" applyFont="1" applyAlignment="1">
      <alignment horizontal="justify"/>
    </xf>
    <xf numFmtId="0" fontId="10" fillId="0" borderId="0" xfId="8" applyFont="1"/>
    <xf numFmtId="0" fontId="9" fillId="0" borderId="0" xfId="8" applyFont="1" applyAlignment="1">
      <alignment horizontal="justify"/>
    </xf>
    <xf numFmtId="0" fontId="9" fillId="0" borderId="0" xfId="8" applyFont="1" applyFill="1"/>
    <xf numFmtId="0" fontId="22" fillId="0" borderId="0" xfId="0" applyNumberFormat="1" applyFont="1" applyFill="1" applyBorder="1" applyAlignment="1" applyProtection="1">
      <alignment horizontal="right" vertical="top"/>
    </xf>
    <xf numFmtId="0" fontId="9" fillId="0" borderId="2" xfId="2" applyFont="1" applyBorder="1" applyAlignment="1">
      <alignment horizontal="center" vertical="center"/>
    </xf>
    <xf numFmtId="0" fontId="29" fillId="0" borderId="0" xfId="2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0" xfId="2" applyFont="1" applyBorder="1"/>
    <xf numFmtId="0" fontId="32" fillId="0" borderId="0" xfId="2" applyFont="1" applyBorder="1" applyAlignment="1">
      <alignment horizontal="right"/>
    </xf>
    <xf numFmtId="0" fontId="9" fillId="0" borderId="9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center"/>
    </xf>
    <xf numFmtId="166" fontId="10" fillId="0" borderId="1" xfId="0" applyNumberFormat="1" applyFont="1" applyFill="1" applyBorder="1" applyAlignment="1" applyProtection="1">
      <alignment horizontal="center"/>
    </xf>
    <xf numFmtId="0" fontId="15" fillId="0" borderId="0" xfId="6" applyNumberFormat="1" applyFill="1" applyBorder="1" applyAlignment="1" applyProtection="1">
      <alignment vertical="top"/>
    </xf>
    <xf numFmtId="0" fontId="28" fillId="0" borderId="0" xfId="6" applyFont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28" fillId="0" borderId="0" xfId="6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6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justify" vertical="top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justify" wrapText="1"/>
    </xf>
    <xf numFmtId="0" fontId="9" fillId="0" borderId="0" xfId="2" applyFont="1" applyAlignment="1">
      <alignment horizontal="justify" wrapText="1"/>
    </xf>
    <xf numFmtId="49" fontId="9" fillId="0" borderId="2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33" fillId="0" borderId="0" xfId="2" applyFont="1" applyBorder="1" applyAlignment="1">
      <alignment horizont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0" borderId="5" xfId="2" applyFont="1" applyBorder="1" applyAlignment="1">
      <alignment horizontal="left"/>
    </xf>
    <xf numFmtId="49" fontId="9" fillId="0" borderId="5" xfId="2" applyNumberFormat="1" applyFont="1" applyBorder="1" applyAlignment="1">
      <alignment horizontal="left"/>
    </xf>
    <xf numFmtId="0" fontId="9" fillId="3" borderId="6" xfId="2" applyFont="1" applyFill="1" applyBorder="1" applyAlignment="1">
      <alignment horizontal="center" vertical="center"/>
    </xf>
    <xf numFmtId="49" fontId="9" fillId="0" borderId="4" xfId="2" applyNumberFormat="1" applyFont="1" applyBorder="1" applyAlignment="1">
      <alignment horizontal="left"/>
    </xf>
    <xf numFmtId="49" fontId="9" fillId="0" borderId="5" xfId="2" applyNumberFormat="1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0" fontId="9" fillId="3" borderId="2" xfId="0" applyNumberFormat="1" applyFont="1" applyFill="1" applyBorder="1" applyAlignment="1" applyProtection="1">
      <alignment horizontal="center" vertical="top"/>
    </xf>
    <xf numFmtId="0" fontId="9" fillId="3" borderId="4" xfId="0" applyNumberFormat="1" applyFont="1" applyFill="1" applyBorder="1" applyAlignment="1" applyProtection="1">
      <alignment horizontal="center" vertical="top"/>
    </xf>
    <xf numFmtId="0" fontId="9" fillId="3" borderId="3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20" fillId="0" borderId="0" xfId="8" applyFont="1" applyAlignment="1">
      <alignment horizontal="justify" vertical="top" wrapText="1"/>
    </xf>
    <xf numFmtId="0" fontId="9" fillId="0" borderId="0" xfId="8" applyFont="1" applyAlignment="1">
      <alignment horizontal="justify" vertical="top" wrapText="1"/>
    </xf>
    <xf numFmtId="0" fontId="22" fillId="0" borderId="0" xfId="9" applyFont="1" applyAlignment="1" applyProtection="1">
      <alignment horizontal="left" vertical="top" wrapText="1"/>
    </xf>
    <xf numFmtId="0" fontId="30" fillId="0" borderId="0" xfId="8" applyFont="1" applyAlignment="1">
      <alignment horizontal="center"/>
    </xf>
    <xf numFmtId="0" fontId="21" fillId="0" borderId="0" xfId="8" applyFont="1" applyAlignment="1">
      <alignment horizontal="justify"/>
    </xf>
    <xf numFmtId="0" fontId="21" fillId="2" borderId="0" xfId="8" applyFont="1" applyFill="1" applyAlignment="1">
      <alignment horizontal="justify"/>
    </xf>
    <xf numFmtId="0" fontId="22" fillId="0" borderId="0" xfId="9" applyFont="1" applyAlignment="1" applyProtection="1">
      <alignment horizontal="left" wrapText="1"/>
    </xf>
    <xf numFmtId="0" fontId="20" fillId="0" borderId="0" xfId="8" applyFont="1" applyAlignment="1">
      <alignment horizontal="left" vertical="top" wrapText="1"/>
    </xf>
    <xf numFmtId="0" fontId="21" fillId="2" borderId="0" xfId="8" applyFont="1" applyFill="1" applyAlignment="1">
      <alignment horizontal="center" vertical="center" wrapText="1"/>
    </xf>
    <xf numFmtId="0" fontId="9" fillId="0" borderId="0" xfId="8" applyFont="1" applyAlignment="1">
      <alignment horizontal="left" vertical="center" wrapText="1"/>
    </xf>
    <xf numFmtId="0" fontId="15" fillId="2" borderId="0" xfId="6" applyFill="1" applyAlignment="1" applyProtection="1">
      <alignment horizontal="center" wrapText="1"/>
    </xf>
    <xf numFmtId="0" fontId="21" fillId="2" borderId="0" xfId="8" applyFont="1" applyFill="1" applyAlignment="1">
      <alignment horizontal="center" wrapText="1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336699"/>
      <color rgb="FF0000FF"/>
      <color rgb="FF000099"/>
      <color rgb="FFFFFFFF"/>
      <color rgb="FF80808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tendery-i-zakupk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view="pageBreakPreview" topLeftCell="A16" zoomScaleNormal="100" zoomScaleSheetLayoutView="100" workbookViewId="0">
      <selection activeCell="B23" sqref="B23"/>
    </sheetView>
  </sheetViews>
  <sheetFormatPr defaultRowHeight="15"/>
  <cols>
    <col min="1" max="1" width="5.28515625" style="37" customWidth="1"/>
    <col min="2" max="8" width="9.140625" style="37"/>
    <col min="9" max="9" width="10.140625" style="37" customWidth="1"/>
    <col min="10" max="10" width="9.140625" style="37"/>
    <col min="11" max="11" width="13" style="37" customWidth="1"/>
    <col min="12" max="12" width="14.85546875" style="37" customWidth="1"/>
    <col min="13" max="16384" width="9.140625" style="37"/>
  </cols>
  <sheetData>
    <row r="1" spans="1:12" s="35" customFormat="1" ht="51" customHeight="1">
      <c r="A1" s="85" t="s">
        <v>65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4"/>
    </row>
    <row r="2" spans="1:12" s="35" customFormat="1" ht="7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2" customFormat="1">
      <c r="B3" s="22" t="s">
        <v>281</v>
      </c>
    </row>
    <row r="4" spans="1:12" s="21" customFormat="1" ht="6" customHeight="1">
      <c r="B4" s="36"/>
    </row>
    <row r="5" spans="1:12" s="22" customFormat="1" ht="13.5" customHeight="1">
      <c r="A5" s="26" t="s">
        <v>5</v>
      </c>
      <c r="B5" s="22" t="s">
        <v>226</v>
      </c>
    </row>
    <row r="6" spans="1:12" s="17" customFormat="1" ht="20.25" customHeight="1">
      <c r="A6" s="27" t="s">
        <v>96</v>
      </c>
      <c r="B6" s="82" t="s">
        <v>228</v>
      </c>
      <c r="C6" s="83"/>
      <c r="D6" s="83"/>
      <c r="E6" s="83"/>
      <c r="F6" s="83"/>
      <c r="G6" s="83"/>
      <c r="H6" s="83"/>
      <c r="I6" s="83"/>
      <c r="J6" s="83"/>
      <c r="K6" s="83"/>
    </row>
    <row r="7" spans="1:12" s="3" customFormat="1">
      <c r="A7" s="25"/>
    </row>
    <row r="8" spans="1:12" s="22" customFormat="1" ht="13.5" customHeight="1">
      <c r="A8" s="26" t="s">
        <v>27</v>
      </c>
      <c r="B8" s="22" t="s">
        <v>227</v>
      </c>
    </row>
    <row r="9" spans="1:12" s="17" customFormat="1" ht="48" customHeight="1">
      <c r="A9" s="27" t="s">
        <v>167</v>
      </c>
      <c r="B9" s="82" t="s">
        <v>231</v>
      </c>
      <c r="C9" s="84"/>
      <c r="D9" s="84"/>
      <c r="E9" s="84"/>
      <c r="F9" s="84"/>
      <c r="G9" s="84"/>
      <c r="H9" s="84"/>
      <c r="I9" s="84"/>
      <c r="J9" s="84"/>
      <c r="K9" s="84"/>
    </row>
    <row r="10" spans="1:12" s="17" customFormat="1" ht="78" customHeight="1">
      <c r="A10" s="27" t="s">
        <v>169</v>
      </c>
      <c r="B10" s="82" t="s">
        <v>262</v>
      </c>
      <c r="C10" s="84"/>
      <c r="D10" s="84"/>
      <c r="E10" s="84"/>
      <c r="F10" s="84"/>
      <c r="G10" s="84"/>
      <c r="H10" s="84"/>
      <c r="I10" s="84"/>
      <c r="J10" s="84"/>
      <c r="K10" s="84"/>
    </row>
    <row r="11" spans="1:12" s="17" customFormat="1" ht="51.75" customHeight="1">
      <c r="A11" s="27" t="s">
        <v>171</v>
      </c>
      <c r="B11" s="82" t="s">
        <v>230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2" s="17" customFormat="1" ht="49.5" customHeight="1">
      <c r="A12" s="27" t="s">
        <v>173</v>
      </c>
      <c r="B12" s="82" t="s">
        <v>232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1:12" s="17" customFormat="1" ht="36.75" customHeight="1">
      <c r="A13" s="27" t="s">
        <v>240</v>
      </c>
      <c r="B13" s="82" t="s">
        <v>233</v>
      </c>
      <c r="C13" s="83"/>
      <c r="D13" s="83"/>
      <c r="E13" s="83"/>
      <c r="F13" s="83"/>
      <c r="G13" s="83"/>
      <c r="H13" s="83"/>
      <c r="I13" s="83"/>
      <c r="J13" s="83"/>
      <c r="K13" s="83"/>
    </row>
    <row r="14" spans="1:12" s="17" customFormat="1" ht="19.5" customHeight="1">
      <c r="A14" s="27" t="s">
        <v>241</v>
      </c>
      <c r="B14" s="82" t="s">
        <v>234</v>
      </c>
      <c r="C14" s="83"/>
      <c r="D14" s="83"/>
      <c r="E14" s="83"/>
      <c r="F14" s="83"/>
      <c r="G14" s="83"/>
      <c r="H14" s="83"/>
      <c r="I14" s="83"/>
      <c r="J14" s="83"/>
      <c r="K14" s="83"/>
    </row>
    <row r="15" spans="1:12" s="17" customFormat="1" ht="36" customHeight="1">
      <c r="A15" s="27" t="s">
        <v>242</v>
      </c>
      <c r="B15" s="82" t="s">
        <v>235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2" s="17" customFormat="1" ht="36" customHeight="1">
      <c r="A16" s="27" t="s">
        <v>243</v>
      </c>
      <c r="B16" s="82" t="s">
        <v>236</v>
      </c>
      <c r="C16" s="83"/>
      <c r="D16" s="83"/>
      <c r="E16" s="83"/>
      <c r="F16" s="83"/>
      <c r="G16" s="83"/>
      <c r="H16" s="83"/>
      <c r="I16" s="83"/>
      <c r="J16" s="83"/>
      <c r="K16" s="83"/>
    </row>
    <row r="17" spans="1:11" s="17" customFormat="1" ht="36" customHeight="1">
      <c r="A17" s="27" t="s">
        <v>244</v>
      </c>
      <c r="B17" s="82" t="s">
        <v>237</v>
      </c>
      <c r="C17" s="83"/>
      <c r="D17" s="83"/>
      <c r="E17" s="83"/>
      <c r="F17" s="83"/>
      <c r="G17" s="83"/>
      <c r="H17" s="83"/>
      <c r="I17" s="83"/>
      <c r="J17" s="83"/>
      <c r="K17" s="83"/>
    </row>
    <row r="18" spans="1:11" s="17" customFormat="1" ht="66" customHeight="1">
      <c r="A18" s="27" t="s">
        <v>245</v>
      </c>
      <c r="B18" s="82" t="s">
        <v>251</v>
      </c>
      <c r="C18" s="83"/>
      <c r="D18" s="83"/>
      <c r="E18" s="83"/>
      <c r="F18" s="83"/>
      <c r="G18" s="83"/>
      <c r="H18" s="83"/>
      <c r="I18" s="83"/>
      <c r="J18" s="83"/>
      <c r="K18" s="83"/>
    </row>
    <row r="19" spans="1:11" s="17" customFormat="1" ht="96.75" customHeight="1">
      <c r="A19" s="27" t="s">
        <v>246</v>
      </c>
      <c r="B19" s="82" t="s">
        <v>239</v>
      </c>
      <c r="C19" s="83"/>
      <c r="D19" s="83"/>
      <c r="E19" s="83"/>
      <c r="F19" s="83"/>
      <c r="G19" s="83"/>
      <c r="H19" s="83"/>
      <c r="I19" s="83"/>
      <c r="J19" s="83"/>
      <c r="K19" s="83"/>
    </row>
    <row r="20" spans="1:11" s="17" customFormat="1" ht="32.25" customHeight="1">
      <c r="A20" s="27" t="s">
        <v>247</v>
      </c>
      <c r="B20" s="82" t="s">
        <v>252</v>
      </c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7" customFormat="1" ht="32.25" customHeight="1">
      <c r="A21" s="27" t="s">
        <v>248</v>
      </c>
      <c r="B21" s="82" t="s">
        <v>253</v>
      </c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15">
    <mergeCell ref="A1:K1"/>
    <mergeCell ref="B6:K6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20:K20"/>
    <mergeCell ref="B21:K21"/>
  </mergeCells>
  <hyperlinks>
    <hyperlink ref="B6" location="'2)'!A1" display="2) информация о структуре затрат (план);"/>
    <hyperlink ref="B11" location="'3)'!A1" display="3) информация о балансе электрической энергии и мощности;"/>
    <hyperlink ref="B13" location="'4)'!A1" display="4) информация о затратах на покупку потерь;"/>
    <hyperlink ref="B15" location="'5)'!A1" display="5) информация о перечне зон деятельности с детализацией по населенным пунктам и районам."/>
    <hyperlink ref="B17" location="'6)'!A1" display="6)  об условиях, на которых осуществляется поставка регулируемых товаров (работ, услуг)"/>
    <hyperlink ref="B19" location="'7)'!A1" display="7)  о способах приобретения, стоимости и объемах товаров, необходимых для оказания услуг по передаче электроэнергии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'1)'!A1" display="подпункт &quot;а(1)&quot;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"/>
    <hyperlink ref="B12:K12" location="'3)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4:K14" location="'4)'!A1" display="абзац 6 подпункта &quot;б&quot; о затратах сетевой организации на покупку потерь в собственных сетях"/>
    <hyperlink ref="B15:K15" location="'4)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'8)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17:K17" location="'4)'!A1" display="абзац 10 подпункта &quot;б&quot; о закупке сетевыми организациями электрической энергии для компенсации потерь в сетях и ее стоимости"/>
    <hyperlink ref="B18:K18" location="'5)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0:K20" location="'9)'!A1" display="об инвестиционных программах (о проектах инвестиционных программ) и отчетах об их реализации"/>
    <hyperlink ref="B21:K21" location="'6)'!A1" display="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.31496062992125984" footer="0.31496062992125984"/>
  <pageSetup paperSize="9" scale="8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"/>
  <sheetViews>
    <sheetView showGridLines="0" view="pageBreakPreview" zoomScaleNormal="100" zoomScaleSheetLayoutView="100" workbookViewId="0">
      <selection activeCell="G28" sqref="G28"/>
    </sheetView>
  </sheetViews>
  <sheetFormatPr defaultRowHeight="15"/>
  <cols>
    <col min="1" max="4" width="9.140625" style="5"/>
    <col min="5" max="5" width="14.7109375" style="5" customWidth="1"/>
    <col min="6" max="6" width="36.7109375" style="5" customWidth="1"/>
    <col min="7" max="16384" width="9.140625" style="5"/>
  </cols>
  <sheetData>
    <row r="1" spans="1:6" s="23" customFormat="1" ht="58.5" customHeight="1">
      <c r="A1" s="88" t="s">
        <v>280</v>
      </c>
      <c r="B1" s="88"/>
      <c r="C1" s="88"/>
      <c r="D1" s="88"/>
      <c r="E1" s="88"/>
      <c r="F1" s="88"/>
    </row>
  </sheetData>
  <mergeCells count="1">
    <mergeCell ref="A1:F1"/>
  </mergeCells>
  <pageMargins left="0.98425196850393704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view="pageBreakPreview" zoomScaleSheetLayoutView="100" workbookViewId="0">
      <selection activeCell="M7" sqref="M7"/>
    </sheetView>
  </sheetViews>
  <sheetFormatPr defaultRowHeight="15"/>
  <cols>
    <col min="1" max="1" width="20" style="5" customWidth="1"/>
    <col min="2" max="2" width="20.28515625" style="5" customWidth="1"/>
    <col min="3" max="3" width="18.7109375" style="5" customWidth="1"/>
    <col min="4" max="4" width="16.5703125" style="5" customWidth="1"/>
    <col min="5" max="5" width="37.140625" style="5" customWidth="1"/>
    <col min="6" max="6" width="12.28515625" style="5" customWidth="1"/>
    <col min="7" max="16384" width="9.140625" style="5"/>
  </cols>
  <sheetData>
    <row r="1" spans="1:7">
      <c r="A1" s="23" t="s">
        <v>42</v>
      </c>
    </row>
    <row r="3" spans="1:7">
      <c r="A3" s="23" t="s">
        <v>282</v>
      </c>
    </row>
    <row r="4" spans="1:7">
      <c r="A4" s="28"/>
    </row>
    <row r="5" spans="1:7" s="29" customFormat="1" ht="53.25" customHeight="1">
      <c r="A5" s="89" t="s">
        <v>293</v>
      </c>
      <c r="B5" s="90"/>
      <c r="C5" s="90"/>
      <c r="D5" s="90"/>
      <c r="E5" s="90"/>
    </row>
    <row r="6" spans="1:7" ht="26.25" customHeight="1">
      <c r="A6" s="92" t="s">
        <v>52</v>
      </c>
      <c r="B6" s="92" t="s">
        <v>43</v>
      </c>
      <c r="C6" s="92"/>
      <c r="D6" s="92" t="s">
        <v>44</v>
      </c>
    </row>
    <row r="7" spans="1:7" ht="47.25" customHeight="1">
      <c r="A7" s="92"/>
      <c r="B7" s="38" t="s">
        <v>45</v>
      </c>
      <c r="C7" s="38" t="s">
        <v>46</v>
      </c>
      <c r="D7" s="92"/>
    </row>
    <row r="8" spans="1:7">
      <c r="A8" s="92"/>
      <c r="B8" s="38" t="s">
        <v>67</v>
      </c>
      <c r="C8" s="38" t="s">
        <v>68</v>
      </c>
      <c r="D8" s="38" t="s">
        <v>68</v>
      </c>
    </row>
    <row r="9" spans="1:7" ht="30">
      <c r="A9" s="39" t="s">
        <v>284</v>
      </c>
      <c r="B9" s="40">
        <v>24263.17</v>
      </c>
      <c r="C9" s="40">
        <v>82.41</v>
      </c>
      <c r="D9" s="40">
        <v>145.62</v>
      </c>
    </row>
    <row r="10" spans="1:7" ht="30">
      <c r="A10" s="39" t="s">
        <v>285</v>
      </c>
      <c r="B10" s="40">
        <v>24060</v>
      </c>
      <c r="C10" s="40">
        <v>87.54</v>
      </c>
      <c r="D10" s="40">
        <v>150.75</v>
      </c>
    </row>
    <row r="11" spans="1:7">
      <c r="A11" s="6"/>
      <c r="E11" s="4"/>
      <c r="F11" s="4"/>
      <c r="G11" s="4"/>
    </row>
    <row r="12" spans="1:7">
      <c r="A12" s="7" t="s">
        <v>14</v>
      </c>
    </row>
    <row r="13" spans="1:7">
      <c r="A13" s="91" t="s">
        <v>47</v>
      </c>
      <c r="B13" s="91"/>
      <c r="C13" s="91"/>
      <c r="D13" s="91"/>
      <c r="E13" s="91"/>
    </row>
    <row r="14" spans="1:7" ht="32.25" customHeight="1">
      <c r="A14" s="91" t="s">
        <v>286</v>
      </c>
      <c r="B14" s="91"/>
      <c r="C14" s="91"/>
      <c r="D14" s="91"/>
      <c r="E14" s="91"/>
    </row>
    <row r="15" spans="1:7" ht="30" customHeight="1">
      <c r="A15" s="91" t="s">
        <v>287</v>
      </c>
      <c r="B15" s="91"/>
      <c r="C15" s="91"/>
      <c r="D15" s="91"/>
      <c r="E15" s="91"/>
    </row>
    <row r="18" spans="1:5" ht="63" customHeight="1">
      <c r="A18" s="88" t="s">
        <v>229</v>
      </c>
      <c r="B18" s="83"/>
      <c r="C18" s="83"/>
      <c r="D18" s="83"/>
      <c r="E18" s="83"/>
    </row>
    <row r="19" spans="1:5">
      <c r="A19" s="5" t="s">
        <v>260</v>
      </c>
      <c r="C19" s="86" t="s">
        <v>261</v>
      </c>
      <c r="D19" s="87"/>
      <c r="E19" s="20" t="s">
        <v>283</v>
      </c>
    </row>
  </sheetData>
  <mergeCells count="9">
    <mergeCell ref="C19:D19"/>
    <mergeCell ref="A18:E18"/>
    <mergeCell ref="A5:E5"/>
    <mergeCell ref="A13:E13"/>
    <mergeCell ref="A14:E14"/>
    <mergeCell ref="A15:E15"/>
    <mergeCell ref="A6:A8"/>
    <mergeCell ref="B6:C6"/>
    <mergeCell ref="D6:D7"/>
  </mergeCells>
  <hyperlinks>
    <hyperlink ref="C19" r:id="rId1"/>
  </hyperlinks>
  <printOptions horizontalCentered="1"/>
  <pageMargins left="0.98425196850393704" right="0.39370078740157483" top="0.78740157480314965" bottom="0.78740157480314965" header="0" footer="0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4"/>
  <sheetViews>
    <sheetView showGridLines="0" view="pageBreakPreview" topLeftCell="A43" zoomScaleNormal="100" zoomScaleSheetLayoutView="100" workbookViewId="0">
      <selection activeCell="CH53" sqref="CH52:CH53"/>
    </sheetView>
  </sheetViews>
  <sheetFormatPr defaultColWidth="0.85546875" defaultRowHeight="15" customHeight="1" outlineLevelCol="1"/>
  <cols>
    <col min="1" max="30" width="0.85546875" style="41"/>
    <col min="31" max="31" width="1.85546875" style="41" customWidth="1"/>
    <col min="32" max="48" width="0.85546875" style="41"/>
    <col min="49" max="49" width="3.42578125" style="41" customWidth="1"/>
    <col min="50" max="55" width="0.85546875" style="41"/>
    <col min="56" max="56" width="0.85546875" style="41" customWidth="1"/>
    <col min="57" max="58" width="0.85546875" style="41"/>
    <col min="59" max="59" width="4.42578125" style="41" customWidth="1"/>
    <col min="60" max="69" width="0.85546875" style="41"/>
    <col min="70" max="70" width="0.85546875" style="41" customWidth="1"/>
    <col min="71" max="71" width="12.5703125" style="42" customWidth="1"/>
    <col min="72" max="72" width="13.5703125" style="41" customWidth="1"/>
    <col min="73" max="73" width="10.140625" style="41" hidden="1" customWidth="1" outlineLevel="1"/>
    <col min="74" max="74" width="10.42578125" style="41" hidden="1" customWidth="1" outlineLevel="1"/>
    <col min="75" max="75" width="18" style="41" customWidth="1" collapsed="1"/>
    <col min="76" max="77" width="0.85546875" style="41"/>
    <col min="78" max="78" width="12.5703125" style="41" hidden="1" customWidth="1" outlineLevel="1"/>
    <col min="79" max="79" width="0.85546875" style="41" collapsed="1"/>
    <col min="80" max="84" width="0.85546875" style="41"/>
    <col min="85" max="85" width="9.28515625" style="41" customWidth="1"/>
    <col min="86" max="86" width="12.28515625" style="41" customWidth="1"/>
    <col min="87" max="304" width="0.85546875" style="41"/>
    <col min="305" max="305" width="3.42578125" style="41" customWidth="1"/>
    <col min="306" max="314" width="0.85546875" style="41"/>
    <col min="315" max="315" width="4.42578125" style="41" customWidth="1"/>
    <col min="316" max="325" width="0.85546875" style="41"/>
    <col min="326" max="326" width="0.85546875" style="41" customWidth="1"/>
    <col min="327" max="327" width="12.5703125" style="41" customWidth="1"/>
    <col min="328" max="328" width="13.5703125" style="41" customWidth="1"/>
    <col min="329" max="329" width="13.42578125" style="41" customWidth="1"/>
    <col min="330" max="330" width="0" style="41" hidden="1" customWidth="1"/>
    <col min="331" max="331" width="58" style="41" customWidth="1"/>
    <col min="332" max="333" width="0.85546875" style="41"/>
    <col min="334" max="334" width="0" style="41" hidden="1" customWidth="1"/>
    <col min="335" max="560" width="0.85546875" style="41"/>
    <col min="561" max="561" width="3.42578125" style="41" customWidth="1"/>
    <col min="562" max="570" width="0.85546875" style="41"/>
    <col min="571" max="571" width="4.42578125" style="41" customWidth="1"/>
    <col min="572" max="581" width="0.85546875" style="41"/>
    <col min="582" max="582" width="0.85546875" style="41" customWidth="1"/>
    <col min="583" max="583" width="12.5703125" style="41" customWidth="1"/>
    <col min="584" max="584" width="13.5703125" style="41" customWidth="1"/>
    <col min="585" max="585" width="13.42578125" style="41" customWidth="1"/>
    <col min="586" max="586" width="0" style="41" hidden="1" customWidth="1"/>
    <col min="587" max="587" width="58" style="41" customWidth="1"/>
    <col min="588" max="589" width="0.85546875" style="41"/>
    <col min="590" max="590" width="0" style="41" hidden="1" customWidth="1"/>
    <col min="591" max="816" width="0.85546875" style="41"/>
    <col min="817" max="817" width="3.42578125" style="41" customWidth="1"/>
    <col min="818" max="826" width="0.85546875" style="41"/>
    <col min="827" max="827" width="4.42578125" style="41" customWidth="1"/>
    <col min="828" max="837" width="0.85546875" style="41"/>
    <col min="838" max="838" width="0.85546875" style="41" customWidth="1"/>
    <col min="839" max="839" width="12.5703125" style="41" customWidth="1"/>
    <col min="840" max="840" width="13.5703125" style="41" customWidth="1"/>
    <col min="841" max="841" width="13.42578125" style="41" customWidth="1"/>
    <col min="842" max="842" width="0" style="41" hidden="1" customWidth="1"/>
    <col min="843" max="843" width="58" style="41" customWidth="1"/>
    <col min="844" max="845" width="0.85546875" style="41"/>
    <col min="846" max="846" width="0" style="41" hidden="1" customWidth="1"/>
    <col min="847" max="1072" width="0.85546875" style="41"/>
    <col min="1073" max="1073" width="3.42578125" style="41" customWidth="1"/>
    <col min="1074" max="1082" width="0.85546875" style="41"/>
    <col min="1083" max="1083" width="4.42578125" style="41" customWidth="1"/>
    <col min="1084" max="1093" width="0.85546875" style="41"/>
    <col min="1094" max="1094" width="0.85546875" style="41" customWidth="1"/>
    <col min="1095" max="1095" width="12.5703125" style="41" customWidth="1"/>
    <col min="1096" max="1096" width="13.5703125" style="41" customWidth="1"/>
    <col min="1097" max="1097" width="13.42578125" style="41" customWidth="1"/>
    <col min="1098" max="1098" width="0" style="41" hidden="1" customWidth="1"/>
    <col min="1099" max="1099" width="58" style="41" customWidth="1"/>
    <col min="1100" max="1101" width="0.85546875" style="41"/>
    <col min="1102" max="1102" width="0" style="41" hidden="1" customWidth="1"/>
    <col min="1103" max="1328" width="0.85546875" style="41"/>
    <col min="1329" max="1329" width="3.42578125" style="41" customWidth="1"/>
    <col min="1330" max="1338" width="0.85546875" style="41"/>
    <col min="1339" max="1339" width="4.42578125" style="41" customWidth="1"/>
    <col min="1340" max="1349" width="0.85546875" style="41"/>
    <col min="1350" max="1350" width="0.85546875" style="41" customWidth="1"/>
    <col min="1351" max="1351" width="12.5703125" style="41" customWidth="1"/>
    <col min="1352" max="1352" width="13.5703125" style="41" customWidth="1"/>
    <col min="1353" max="1353" width="13.42578125" style="41" customWidth="1"/>
    <col min="1354" max="1354" width="0" style="41" hidden="1" customWidth="1"/>
    <col min="1355" max="1355" width="58" style="41" customWidth="1"/>
    <col min="1356" max="1357" width="0.85546875" style="41"/>
    <col min="1358" max="1358" width="0" style="41" hidden="1" customWidth="1"/>
    <col min="1359" max="1584" width="0.85546875" style="41"/>
    <col min="1585" max="1585" width="3.42578125" style="41" customWidth="1"/>
    <col min="1586" max="1594" width="0.85546875" style="41"/>
    <col min="1595" max="1595" width="4.42578125" style="41" customWidth="1"/>
    <col min="1596" max="1605" width="0.85546875" style="41"/>
    <col min="1606" max="1606" width="0.85546875" style="41" customWidth="1"/>
    <col min="1607" max="1607" width="12.5703125" style="41" customWidth="1"/>
    <col min="1608" max="1608" width="13.5703125" style="41" customWidth="1"/>
    <col min="1609" max="1609" width="13.42578125" style="41" customWidth="1"/>
    <col min="1610" max="1610" width="0" style="41" hidden="1" customWidth="1"/>
    <col min="1611" max="1611" width="58" style="41" customWidth="1"/>
    <col min="1612" max="1613" width="0.85546875" style="41"/>
    <col min="1614" max="1614" width="0" style="41" hidden="1" customWidth="1"/>
    <col min="1615" max="1840" width="0.85546875" style="41"/>
    <col min="1841" max="1841" width="3.42578125" style="41" customWidth="1"/>
    <col min="1842" max="1850" width="0.85546875" style="41"/>
    <col min="1851" max="1851" width="4.42578125" style="41" customWidth="1"/>
    <col min="1852" max="1861" width="0.85546875" style="41"/>
    <col min="1862" max="1862" width="0.85546875" style="41" customWidth="1"/>
    <col min="1863" max="1863" width="12.5703125" style="41" customWidth="1"/>
    <col min="1864" max="1864" width="13.5703125" style="41" customWidth="1"/>
    <col min="1865" max="1865" width="13.42578125" style="41" customWidth="1"/>
    <col min="1866" max="1866" width="0" style="41" hidden="1" customWidth="1"/>
    <col min="1867" max="1867" width="58" style="41" customWidth="1"/>
    <col min="1868" max="1869" width="0.85546875" style="41"/>
    <col min="1870" max="1870" width="0" style="41" hidden="1" customWidth="1"/>
    <col min="1871" max="2096" width="0.85546875" style="41"/>
    <col min="2097" max="2097" width="3.42578125" style="41" customWidth="1"/>
    <col min="2098" max="2106" width="0.85546875" style="41"/>
    <col min="2107" max="2107" width="4.42578125" style="41" customWidth="1"/>
    <col min="2108" max="2117" width="0.85546875" style="41"/>
    <col min="2118" max="2118" width="0.85546875" style="41" customWidth="1"/>
    <col min="2119" max="2119" width="12.5703125" style="41" customWidth="1"/>
    <col min="2120" max="2120" width="13.5703125" style="41" customWidth="1"/>
    <col min="2121" max="2121" width="13.42578125" style="41" customWidth="1"/>
    <col min="2122" max="2122" width="0" style="41" hidden="1" customWidth="1"/>
    <col min="2123" max="2123" width="58" style="41" customWidth="1"/>
    <col min="2124" max="2125" width="0.85546875" style="41"/>
    <col min="2126" max="2126" width="0" style="41" hidden="1" customWidth="1"/>
    <col min="2127" max="2352" width="0.85546875" style="41"/>
    <col min="2353" max="2353" width="3.42578125" style="41" customWidth="1"/>
    <col min="2354" max="2362" width="0.85546875" style="41"/>
    <col min="2363" max="2363" width="4.42578125" style="41" customWidth="1"/>
    <col min="2364" max="2373" width="0.85546875" style="41"/>
    <col min="2374" max="2374" width="0.85546875" style="41" customWidth="1"/>
    <col min="2375" max="2375" width="12.5703125" style="41" customWidth="1"/>
    <col min="2376" max="2376" width="13.5703125" style="41" customWidth="1"/>
    <col min="2377" max="2377" width="13.42578125" style="41" customWidth="1"/>
    <col min="2378" max="2378" width="0" style="41" hidden="1" customWidth="1"/>
    <col min="2379" max="2379" width="58" style="41" customWidth="1"/>
    <col min="2380" max="2381" width="0.85546875" style="41"/>
    <col min="2382" max="2382" width="0" style="41" hidden="1" customWidth="1"/>
    <col min="2383" max="2608" width="0.85546875" style="41"/>
    <col min="2609" max="2609" width="3.42578125" style="41" customWidth="1"/>
    <col min="2610" max="2618" width="0.85546875" style="41"/>
    <col min="2619" max="2619" width="4.42578125" style="41" customWidth="1"/>
    <col min="2620" max="2629" width="0.85546875" style="41"/>
    <col min="2630" max="2630" width="0.85546875" style="41" customWidth="1"/>
    <col min="2631" max="2631" width="12.5703125" style="41" customWidth="1"/>
    <col min="2632" max="2632" width="13.5703125" style="41" customWidth="1"/>
    <col min="2633" max="2633" width="13.42578125" style="41" customWidth="1"/>
    <col min="2634" max="2634" width="0" style="41" hidden="1" customWidth="1"/>
    <col min="2635" max="2635" width="58" style="41" customWidth="1"/>
    <col min="2636" max="2637" width="0.85546875" style="41"/>
    <col min="2638" max="2638" width="0" style="41" hidden="1" customWidth="1"/>
    <col min="2639" max="2864" width="0.85546875" style="41"/>
    <col min="2865" max="2865" width="3.42578125" style="41" customWidth="1"/>
    <col min="2866" max="2874" width="0.85546875" style="41"/>
    <col min="2875" max="2875" width="4.42578125" style="41" customWidth="1"/>
    <col min="2876" max="2885" width="0.85546875" style="41"/>
    <col min="2886" max="2886" width="0.85546875" style="41" customWidth="1"/>
    <col min="2887" max="2887" width="12.5703125" style="41" customWidth="1"/>
    <col min="2888" max="2888" width="13.5703125" style="41" customWidth="1"/>
    <col min="2889" max="2889" width="13.42578125" style="41" customWidth="1"/>
    <col min="2890" max="2890" width="0" style="41" hidden="1" customWidth="1"/>
    <col min="2891" max="2891" width="58" style="41" customWidth="1"/>
    <col min="2892" max="2893" width="0.85546875" style="41"/>
    <col min="2894" max="2894" width="0" style="41" hidden="1" customWidth="1"/>
    <col min="2895" max="3120" width="0.85546875" style="41"/>
    <col min="3121" max="3121" width="3.42578125" style="41" customWidth="1"/>
    <col min="3122" max="3130" width="0.85546875" style="41"/>
    <col min="3131" max="3131" width="4.42578125" style="41" customWidth="1"/>
    <col min="3132" max="3141" width="0.85546875" style="41"/>
    <col min="3142" max="3142" width="0.85546875" style="41" customWidth="1"/>
    <col min="3143" max="3143" width="12.5703125" style="41" customWidth="1"/>
    <col min="3144" max="3144" width="13.5703125" style="41" customWidth="1"/>
    <col min="3145" max="3145" width="13.42578125" style="41" customWidth="1"/>
    <col min="3146" max="3146" width="0" style="41" hidden="1" customWidth="1"/>
    <col min="3147" max="3147" width="58" style="41" customWidth="1"/>
    <col min="3148" max="3149" width="0.85546875" style="41"/>
    <col min="3150" max="3150" width="0" style="41" hidden="1" customWidth="1"/>
    <col min="3151" max="3376" width="0.85546875" style="41"/>
    <col min="3377" max="3377" width="3.42578125" style="41" customWidth="1"/>
    <col min="3378" max="3386" width="0.85546875" style="41"/>
    <col min="3387" max="3387" width="4.42578125" style="41" customWidth="1"/>
    <col min="3388" max="3397" width="0.85546875" style="41"/>
    <col min="3398" max="3398" width="0.85546875" style="41" customWidth="1"/>
    <col min="3399" max="3399" width="12.5703125" style="41" customWidth="1"/>
    <col min="3400" max="3400" width="13.5703125" style="41" customWidth="1"/>
    <col min="3401" max="3401" width="13.42578125" style="41" customWidth="1"/>
    <col min="3402" max="3402" width="0" style="41" hidden="1" customWidth="1"/>
    <col min="3403" max="3403" width="58" style="41" customWidth="1"/>
    <col min="3404" max="3405" width="0.85546875" style="41"/>
    <col min="3406" max="3406" width="0" style="41" hidden="1" customWidth="1"/>
    <col min="3407" max="3632" width="0.85546875" style="41"/>
    <col min="3633" max="3633" width="3.42578125" style="41" customWidth="1"/>
    <col min="3634" max="3642" width="0.85546875" style="41"/>
    <col min="3643" max="3643" width="4.42578125" style="41" customWidth="1"/>
    <col min="3644" max="3653" width="0.85546875" style="41"/>
    <col min="3654" max="3654" width="0.85546875" style="41" customWidth="1"/>
    <col min="3655" max="3655" width="12.5703125" style="41" customWidth="1"/>
    <col min="3656" max="3656" width="13.5703125" style="41" customWidth="1"/>
    <col min="3657" max="3657" width="13.42578125" style="41" customWidth="1"/>
    <col min="3658" max="3658" width="0" style="41" hidden="1" customWidth="1"/>
    <col min="3659" max="3659" width="58" style="41" customWidth="1"/>
    <col min="3660" max="3661" width="0.85546875" style="41"/>
    <col min="3662" max="3662" width="0" style="41" hidden="1" customWidth="1"/>
    <col min="3663" max="3888" width="0.85546875" style="41"/>
    <col min="3889" max="3889" width="3.42578125" style="41" customWidth="1"/>
    <col min="3890" max="3898" width="0.85546875" style="41"/>
    <col min="3899" max="3899" width="4.42578125" style="41" customWidth="1"/>
    <col min="3900" max="3909" width="0.85546875" style="41"/>
    <col min="3910" max="3910" width="0.85546875" style="41" customWidth="1"/>
    <col min="3911" max="3911" width="12.5703125" style="41" customWidth="1"/>
    <col min="3912" max="3912" width="13.5703125" style="41" customWidth="1"/>
    <col min="3913" max="3913" width="13.42578125" style="41" customWidth="1"/>
    <col min="3914" max="3914" width="0" style="41" hidden="1" customWidth="1"/>
    <col min="3915" max="3915" width="58" style="41" customWidth="1"/>
    <col min="3916" max="3917" width="0.85546875" style="41"/>
    <col min="3918" max="3918" width="0" style="41" hidden="1" customWidth="1"/>
    <col min="3919" max="4144" width="0.85546875" style="41"/>
    <col min="4145" max="4145" width="3.42578125" style="41" customWidth="1"/>
    <col min="4146" max="4154" width="0.85546875" style="41"/>
    <col min="4155" max="4155" width="4.42578125" style="41" customWidth="1"/>
    <col min="4156" max="4165" width="0.85546875" style="41"/>
    <col min="4166" max="4166" width="0.85546875" style="41" customWidth="1"/>
    <col min="4167" max="4167" width="12.5703125" style="41" customWidth="1"/>
    <col min="4168" max="4168" width="13.5703125" style="41" customWidth="1"/>
    <col min="4169" max="4169" width="13.42578125" style="41" customWidth="1"/>
    <col min="4170" max="4170" width="0" style="41" hidden="1" customWidth="1"/>
    <col min="4171" max="4171" width="58" style="41" customWidth="1"/>
    <col min="4172" max="4173" width="0.85546875" style="41"/>
    <col min="4174" max="4174" width="0" style="41" hidden="1" customWidth="1"/>
    <col min="4175" max="4400" width="0.85546875" style="41"/>
    <col min="4401" max="4401" width="3.42578125" style="41" customWidth="1"/>
    <col min="4402" max="4410" width="0.85546875" style="41"/>
    <col min="4411" max="4411" width="4.42578125" style="41" customWidth="1"/>
    <col min="4412" max="4421" width="0.85546875" style="41"/>
    <col min="4422" max="4422" width="0.85546875" style="41" customWidth="1"/>
    <col min="4423" max="4423" width="12.5703125" style="41" customWidth="1"/>
    <col min="4424" max="4424" width="13.5703125" style="41" customWidth="1"/>
    <col min="4425" max="4425" width="13.42578125" style="41" customWidth="1"/>
    <col min="4426" max="4426" width="0" style="41" hidden="1" customWidth="1"/>
    <col min="4427" max="4427" width="58" style="41" customWidth="1"/>
    <col min="4428" max="4429" width="0.85546875" style="41"/>
    <col min="4430" max="4430" width="0" style="41" hidden="1" customWidth="1"/>
    <col min="4431" max="4656" width="0.85546875" style="41"/>
    <col min="4657" max="4657" width="3.42578125" style="41" customWidth="1"/>
    <col min="4658" max="4666" width="0.85546875" style="41"/>
    <col min="4667" max="4667" width="4.42578125" style="41" customWidth="1"/>
    <col min="4668" max="4677" width="0.85546875" style="41"/>
    <col min="4678" max="4678" width="0.85546875" style="41" customWidth="1"/>
    <col min="4679" max="4679" width="12.5703125" style="41" customWidth="1"/>
    <col min="4680" max="4680" width="13.5703125" style="41" customWidth="1"/>
    <col min="4681" max="4681" width="13.42578125" style="41" customWidth="1"/>
    <col min="4682" max="4682" width="0" style="41" hidden="1" customWidth="1"/>
    <col min="4683" max="4683" width="58" style="41" customWidth="1"/>
    <col min="4684" max="4685" width="0.85546875" style="41"/>
    <col min="4686" max="4686" width="0" style="41" hidden="1" customWidth="1"/>
    <col min="4687" max="4912" width="0.85546875" style="41"/>
    <col min="4913" max="4913" width="3.42578125" style="41" customWidth="1"/>
    <col min="4914" max="4922" width="0.85546875" style="41"/>
    <col min="4923" max="4923" width="4.42578125" style="41" customWidth="1"/>
    <col min="4924" max="4933" width="0.85546875" style="41"/>
    <col min="4934" max="4934" width="0.85546875" style="41" customWidth="1"/>
    <col min="4935" max="4935" width="12.5703125" style="41" customWidth="1"/>
    <col min="4936" max="4936" width="13.5703125" style="41" customWidth="1"/>
    <col min="4937" max="4937" width="13.42578125" style="41" customWidth="1"/>
    <col min="4938" max="4938" width="0" style="41" hidden="1" customWidth="1"/>
    <col min="4939" max="4939" width="58" style="41" customWidth="1"/>
    <col min="4940" max="4941" width="0.85546875" style="41"/>
    <col min="4942" max="4942" width="0" style="41" hidden="1" customWidth="1"/>
    <col min="4943" max="5168" width="0.85546875" style="41"/>
    <col min="5169" max="5169" width="3.42578125" style="41" customWidth="1"/>
    <col min="5170" max="5178" width="0.85546875" style="41"/>
    <col min="5179" max="5179" width="4.42578125" style="41" customWidth="1"/>
    <col min="5180" max="5189" width="0.85546875" style="41"/>
    <col min="5190" max="5190" width="0.85546875" style="41" customWidth="1"/>
    <col min="5191" max="5191" width="12.5703125" style="41" customWidth="1"/>
    <col min="5192" max="5192" width="13.5703125" style="41" customWidth="1"/>
    <col min="5193" max="5193" width="13.42578125" style="41" customWidth="1"/>
    <col min="5194" max="5194" width="0" style="41" hidden="1" customWidth="1"/>
    <col min="5195" max="5195" width="58" style="41" customWidth="1"/>
    <col min="5196" max="5197" width="0.85546875" style="41"/>
    <col min="5198" max="5198" width="0" style="41" hidden="1" customWidth="1"/>
    <col min="5199" max="5424" width="0.85546875" style="41"/>
    <col min="5425" max="5425" width="3.42578125" style="41" customWidth="1"/>
    <col min="5426" max="5434" width="0.85546875" style="41"/>
    <col min="5435" max="5435" width="4.42578125" style="41" customWidth="1"/>
    <col min="5436" max="5445" width="0.85546875" style="41"/>
    <col min="5446" max="5446" width="0.85546875" style="41" customWidth="1"/>
    <col min="5447" max="5447" width="12.5703125" style="41" customWidth="1"/>
    <col min="5448" max="5448" width="13.5703125" style="41" customWidth="1"/>
    <col min="5449" max="5449" width="13.42578125" style="41" customWidth="1"/>
    <col min="5450" max="5450" width="0" style="41" hidden="1" customWidth="1"/>
    <col min="5451" max="5451" width="58" style="41" customWidth="1"/>
    <col min="5452" max="5453" width="0.85546875" style="41"/>
    <col min="5454" max="5454" width="0" style="41" hidden="1" customWidth="1"/>
    <col min="5455" max="5680" width="0.85546875" style="41"/>
    <col min="5681" max="5681" width="3.42578125" style="41" customWidth="1"/>
    <col min="5682" max="5690" width="0.85546875" style="41"/>
    <col min="5691" max="5691" width="4.42578125" style="41" customWidth="1"/>
    <col min="5692" max="5701" width="0.85546875" style="41"/>
    <col min="5702" max="5702" width="0.85546875" style="41" customWidth="1"/>
    <col min="5703" max="5703" width="12.5703125" style="41" customWidth="1"/>
    <col min="5704" max="5704" width="13.5703125" style="41" customWidth="1"/>
    <col min="5705" max="5705" width="13.42578125" style="41" customWidth="1"/>
    <col min="5706" max="5706" width="0" style="41" hidden="1" customWidth="1"/>
    <col min="5707" max="5707" width="58" style="41" customWidth="1"/>
    <col min="5708" max="5709" width="0.85546875" style="41"/>
    <col min="5710" max="5710" width="0" style="41" hidden="1" customWidth="1"/>
    <col min="5711" max="5936" width="0.85546875" style="41"/>
    <col min="5937" max="5937" width="3.42578125" style="41" customWidth="1"/>
    <col min="5938" max="5946" width="0.85546875" style="41"/>
    <col min="5947" max="5947" width="4.42578125" style="41" customWidth="1"/>
    <col min="5948" max="5957" width="0.85546875" style="41"/>
    <col min="5958" max="5958" width="0.85546875" style="41" customWidth="1"/>
    <col min="5959" max="5959" width="12.5703125" style="41" customWidth="1"/>
    <col min="5960" max="5960" width="13.5703125" style="41" customWidth="1"/>
    <col min="5961" max="5961" width="13.42578125" style="41" customWidth="1"/>
    <col min="5962" max="5962" width="0" style="41" hidden="1" customWidth="1"/>
    <col min="5963" max="5963" width="58" style="41" customWidth="1"/>
    <col min="5964" max="5965" width="0.85546875" style="41"/>
    <col min="5966" max="5966" width="0" style="41" hidden="1" customWidth="1"/>
    <col min="5967" max="6192" width="0.85546875" style="41"/>
    <col min="6193" max="6193" width="3.42578125" style="41" customWidth="1"/>
    <col min="6194" max="6202" width="0.85546875" style="41"/>
    <col min="6203" max="6203" width="4.42578125" style="41" customWidth="1"/>
    <col min="6204" max="6213" width="0.85546875" style="41"/>
    <col min="6214" max="6214" width="0.85546875" style="41" customWidth="1"/>
    <col min="6215" max="6215" width="12.5703125" style="41" customWidth="1"/>
    <col min="6216" max="6216" width="13.5703125" style="41" customWidth="1"/>
    <col min="6217" max="6217" width="13.42578125" style="41" customWidth="1"/>
    <col min="6218" max="6218" width="0" style="41" hidden="1" customWidth="1"/>
    <col min="6219" max="6219" width="58" style="41" customWidth="1"/>
    <col min="6220" max="6221" width="0.85546875" style="41"/>
    <col min="6222" max="6222" width="0" style="41" hidden="1" customWidth="1"/>
    <col min="6223" max="6448" width="0.85546875" style="41"/>
    <col min="6449" max="6449" width="3.42578125" style="41" customWidth="1"/>
    <col min="6450" max="6458" width="0.85546875" style="41"/>
    <col min="6459" max="6459" width="4.42578125" style="41" customWidth="1"/>
    <col min="6460" max="6469" width="0.85546875" style="41"/>
    <col min="6470" max="6470" width="0.85546875" style="41" customWidth="1"/>
    <col min="6471" max="6471" width="12.5703125" style="41" customWidth="1"/>
    <col min="6472" max="6472" width="13.5703125" style="41" customWidth="1"/>
    <col min="6473" max="6473" width="13.42578125" style="41" customWidth="1"/>
    <col min="6474" max="6474" width="0" style="41" hidden="1" customWidth="1"/>
    <col min="6475" max="6475" width="58" style="41" customWidth="1"/>
    <col min="6476" max="6477" width="0.85546875" style="41"/>
    <col min="6478" max="6478" width="0" style="41" hidden="1" customWidth="1"/>
    <col min="6479" max="6704" width="0.85546875" style="41"/>
    <col min="6705" max="6705" width="3.42578125" style="41" customWidth="1"/>
    <col min="6706" max="6714" width="0.85546875" style="41"/>
    <col min="6715" max="6715" width="4.42578125" style="41" customWidth="1"/>
    <col min="6716" max="6725" width="0.85546875" style="41"/>
    <col min="6726" max="6726" width="0.85546875" style="41" customWidth="1"/>
    <col min="6727" max="6727" width="12.5703125" style="41" customWidth="1"/>
    <col min="6728" max="6728" width="13.5703125" style="41" customWidth="1"/>
    <col min="6729" max="6729" width="13.42578125" style="41" customWidth="1"/>
    <col min="6730" max="6730" width="0" style="41" hidden="1" customWidth="1"/>
    <col min="6731" max="6731" width="58" style="41" customWidth="1"/>
    <col min="6732" max="6733" width="0.85546875" style="41"/>
    <col min="6734" max="6734" width="0" style="41" hidden="1" customWidth="1"/>
    <col min="6735" max="6960" width="0.85546875" style="41"/>
    <col min="6961" max="6961" width="3.42578125" style="41" customWidth="1"/>
    <col min="6962" max="6970" width="0.85546875" style="41"/>
    <col min="6971" max="6971" width="4.42578125" style="41" customWidth="1"/>
    <col min="6972" max="6981" width="0.85546875" style="41"/>
    <col min="6982" max="6982" width="0.85546875" style="41" customWidth="1"/>
    <col min="6983" max="6983" width="12.5703125" style="41" customWidth="1"/>
    <col min="6984" max="6984" width="13.5703125" style="41" customWidth="1"/>
    <col min="6985" max="6985" width="13.42578125" style="41" customWidth="1"/>
    <col min="6986" max="6986" width="0" style="41" hidden="1" customWidth="1"/>
    <col min="6987" max="6987" width="58" style="41" customWidth="1"/>
    <col min="6988" max="6989" width="0.85546875" style="41"/>
    <col min="6990" max="6990" width="0" style="41" hidden="1" customWidth="1"/>
    <col min="6991" max="7216" width="0.85546875" style="41"/>
    <col min="7217" max="7217" width="3.42578125" style="41" customWidth="1"/>
    <col min="7218" max="7226" width="0.85546875" style="41"/>
    <col min="7227" max="7227" width="4.42578125" style="41" customWidth="1"/>
    <col min="7228" max="7237" width="0.85546875" style="41"/>
    <col min="7238" max="7238" width="0.85546875" style="41" customWidth="1"/>
    <col min="7239" max="7239" width="12.5703125" style="41" customWidth="1"/>
    <col min="7240" max="7240" width="13.5703125" style="41" customWidth="1"/>
    <col min="7241" max="7241" width="13.42578125" style="41" customWidth="1"/>
    <col min="7242" max="7242" width="0" style="41" hidden="1" customWidth="1"/>
    <col min="7243" max="7243" width="58" style="41" customWidth="1"/>
    <col min="7244" max="7245" width="0.85546875" style="41"/>
    <col min="7246" max="7246" width="0" style="41" hidden="1" customWidth="1"/>
    <col min="7247" max="7472" width="0.85546875" style="41"/>
    <col min="7473" max="7473" width="3.42578125" style="41" customWidth="1"/>
    <col min="7474" max="7482" width="0.85546875" style="41"/>
    <col min="7483" max="7483" width="4.42578125" style="41" customWidth="1"/>
    <col min="7484" max="7493" width="0.85546875" style="41"/>
    <col min="7494" max="7494" width="0.85546875" style="41" customWidth="1"/>
    <col min="7495" max="7495" width="12.5703125" style="41" customWidth="1"/>
    <col min="7496" max="7496" width="13.5703125" style="41" customWidth="1"/>
    <col min="7497" max="7497" width="13.42578125" style="41" customWidth="1"/>
    <col min="7498" max="7498" width="0" style="41" hidden="1" customWidth="1"/>
    <col min="7499" max="7499" width="58" style="41" customWidth="1"/>
    <col min="7500" max="7501" width="0.85546875" style="41"/>
    <col min="7502" max="7502" width="0" style="41" hidden="1" customWidth="1"/>
    <col min="7503" max="7728" width="0.85546875" style="41"/>
    <col min="7729" max="7729" width="3.42578125" style="41" customWidth="1"/>
    <col min="7730" max="7738" width="0.85546875" style="41"/>
    <col min="7739" max="7739" width="4.42578125" style="41" customWidth="1"/>
    <col min="7740" max="7749" width="0.85546875" style="41"/>
    <col min="7750" max="7750" width="0.85546875" style="41" customWidth="1"/>
    <col min="7751" max="7751" width="12.5703125" style="41" customWidth="1"/>
    <col min="7752" max="7752" width="13.5703125" style="41" customWidth="1"/>
    <col min="7753" max="7753" width="13.42578125" style="41" customWidth="1"/>
    <col min="7754" max="7754" width="0" style="41" hidden="1" customWidth="1"/>
    <col min="7755" max="7755" width="58" style="41" customWidth="1"/>
    <col min="7756" max="7757" width="0.85546875" style="41"/>
    <col min="7758" max="7758" width="0" style="41" hidden="1" customWidth="1"/>
    <col min="7759" max="7984" width="0.85546875" style="41"/>
    <col min="7985" max="7985" width="3.42578125" style="41" customWidth="1"/>
    <col min="7986" max="7994" width="0.85546875" style="41"/>
    <col min="7995" max="7995" width="4.42578125" style="41" customWidth="1"/>
    <col min="7996" max="8005" width="0.85546875" style="41"/>
    <col min="8006" max="8006" width="0.85546875" style="41" customWidth="1"/>
    <col min="8007" max="8007" width="12.5703125" style="41" customWidth="1"/>
    <col min="8008" max="8008" width="13.5703125" style="41" customWidth="1"/>
    <col min="8009" max="8009" width="13.42578125" style="41" customWidth="1"/>
    <col min="8010" max="8010" width="0" style="41" hidden="1" customWidth="1"/>
    <col min="8011" max="8011" width="58" style="41" customWidth="1"/>
    <col min="8012" max="8013" width="0.85546875" style="41"/>
    <col min="8014" max="8014" width="0" style="41" hidden="1" customWidth="1"/>
    <col min="8015" max="8240" width="0.85546875" style="41"/>
    <col min="8241" max="8241" width="3.42578125" style="41" customWidth="1"/>
    <col min="8242" max="8250" width="0.85546875" style="41"/>
    <col min="8251" max="8251" width="4.42578125" style="41" customWidth="1"/>
    <col min="8252" max="8261" width="0.85546875" style="41"/>
    <col min="8262" max="8262" width="0.85546875" style="41" customWidth="1"/>
    <col min="8263" max="8263" width="12.5703125" style="41" customWidth="1"/>
    <col min="8264" max="8264" width="13.5703125" style="41" customWidth="1"/>
    <col min="8265" max="8265" width="13.42578125" style="41" customWidth="1"/>
    <col min="8266" max="8266" width="0" style="41" hidden="1" customWidth="1"/>
    <col min="8267" max="8267" width="58" style="41" customWidth="1"/>
    <col min="8268" max="8269" width="0.85546875" style="41"/>
    <col min="8270" max="8270" width="0" style="41" hidden="1" customWidth="1"/>
    <col min="8271" max="8496" width="0.85546875" style="41"/>
    <col min="8497" max="8497" width="3.42578125" style="41" customWidth="1"/>
    <col min="8498" max="8506" width="0.85546875" style="41"/>
    <col min="8507" max="8507" width="4.42578125" style="41" customWidth="1"/>
    <col min="8508" max="8517" width="0.85546875" style="41"/>
    <col min="8518" max="8518" width="0.85546875" style="41" customWidth="1"/>
    <col min="8519" max="8519" width="12.5703125" style="41" customWidth="1"/>
    <col min="8520" max="8520" width="13.5703125" style="41" customWidth="1"/>
    <col min="8521" max="8521" width="13.42578125" style="41" customWidth="1"/>
    <col min="8522" max="8522" width="0" style="41" hidden="1" customWidth="1"/>
    <col min="8523" max="8523" width="58" style="41" customWidth="1"/>
    <col min="8524" max="8525" width="0.85546875" style="41"/>
    <col min="8526" max="8526" width="0" style="41" hidden="1" customWidth="1"/>
    <col min="8527" max="8752" width="0.85546875" style="41"/>
    <col min="8753" max="8753" width="3.42578125" style="41" customWidth="1"/>
    <col min="8754" max="8762" width="0.85546875" style="41"/>
    <col min="8763" max="8763" width="4.42578125" style="41" customWidth="1"/>
    <col min="8764" max="8773" width="0.85546875" style="41"/>
    <col min="8774" max="8774" width="0.85546875" style="41" customWidth="1"/>
    <col min="8775" max="8775" width="12.5703125" style="41" customWidth="1"/>
    <col min="8776" max="8776" width="13.5703125" style="41" customWidth="1"/>
    <col min="8777" max="8777" width="13.42578125" style="41" customWidth="1"/>
    <col min="8778" max="8778" width="0" style="41" hidden="1" customWidth="1"/>
    <col min="8779" max="8779" width="58" style="41" customWidth="1"/>
    <col min="8780" max="8781" width="0.85546875" style="41"/>
    <col min="8782" max="8782" width="0" style="41" hidden="1" customWidth="1"/>
    <col min="8783" max="9008" width="0.85546875" style="41"/>
    <col min="9009" max="9009" width="3.42578125" style="41" customWidth="1"/>
    <col min="9010" max="9018" width="0.85546875" style="41"/>
    <col min="9019" max="9019" width="4.42578125" style="41" customWidth="1"/>
    <col min="9020" max="9029" width="0.85546875" style="41"/>
    <col min="9030" max="9030" width="0.85546875" style="41" customWidth="1"/>
    <col min="9031" max="9031" width="12.5703125" style="41" customWidth="1"/>
    <col min="9032" max="9032" width="13.5703125" style="41" customWidth="1"/>
    <col min="9033" max="9033" width="13.42578125" style="41" customWidth="1"/>
    <col min="9034" max="9034" width="0" style="41" hidden="1" customWidth="1"/>
    <col min="9035" max="9035" width="58" style="41" customWidth="1"/>
    <col min="9036" max="9037" width="0.85546875" style="41"/>
    <col min="9038" max="9038" width="0" style="41" hidden="1" customWidth="1"/>
    <col min="9039" max="9264" width="0.85546875" style="41"/>
    <col min="9265" max="9265" width="3.42578125" style="41" customWidth="1"/>
    <col min="9266" max="9274" width="0.85546875" style="41"/>
    <col min="9275" max="9275" width="4.42578125" style="41" customWidth="1"/>
    <col min="9276" max="9285" width="0.85546875" style="41"/>
    <col min="9286" max="9286" width="0.85546875" style="41" customWidth="1"/>
    <col min="9287" max="9287" width="12.5703125" style="41" customWidth="1"/>
    <col min="9288" max="9288" width="13.5703125" style="41" customWidth="1"/>
    <col min="9289" max="9289" width="13.42578125" style="41" customWidth="1"/>
    <col min="9290" max="9290" width="0" style="41" hidden="1" customWidth="1"/>
    <col min="9291" max="9291" width="58" style="41" customWidth="1"/>
    <col min="9292" max="9293" width="0.85546875" style="41"/>
    <col min="9294" max="9294" width="0" style="41" hidden="1" customWidth="1"/>
    <col min="9295" max="9520" width="0.85546875" style="41"/>
    <col min="9521" max="9521" width="3.42578125" style="41" customWidth="1"/>
    <col min="9522" max="9530" width="0.85546875" style="41"/>
    <col min="9531" max="9531" width="4.42578125" style="41" customWidth="1"/>
    <col min="9532" max="9541" width="0.85546875" style="41"/>
    <col min="9542" max="9542" width="0.85546875" style="41" customWidth="1"/>
    <col min="9543" max="9543" width="12.5703125" style="41" customWidth="1"/>
    <col min="9544" max="9544" width="13.5703125" style="41" customWidth="1"/>
    <col min="9545" max="9545" width="13.42578125" style="41" customWidth="1"/>
    <col min="9546" max="9546" width="0" style="41" hidden="1" customWidth="1"/>
    <col min="9547" max="9547" width="58" style="41" customWidth="1"/>
    <col min="9548" max="9549" width="0.85546875" style="41"/>
    <col min="9550" max="9550" width="0" style="41" hidden="1" customWidth="1"/>
    <col min="9551" max="9776" width="0.85546875" style="41"/>
    <col min="9777" max="9777" width="3.42578125" style="41" customWidth="1"/>
    <col min="9778" max="9786" width="0.85546875" style="41"/>
    <col min="9787" max="9787" width="4.42578125" style="41" customWidth="1"/>
    <col min="9788" max="9797" width="0.85546875" style="41"/>
    <col min="9798" max="9798" width="0.85546875" style="41" customWidth="1"/>
    <col min="9799" max="9799" width="12.5703125" style="41" customWidth="1"/>
    <col min="9800" max="9800" width="13.5703125" style="41" customWidth="1"/>
    <col min="9801" max="9801" width="13.42578125" style="41" customWidth="1"/>
    <col min="9802" max="9802" width="0" style="41" hidden="1" customWidth="1"/>
    <col min="9803" max="9803" width="58" style="41" customWidth="1"/>
    <col min="9804" max="9805" width="0.85546875" style="41"/>
    <col min="9806" max="9806" width="0" style="41" hidden="1" customWidth="1"/>
    <col min="9807" max="10032" width="0.85546875" style="41"/>
    <col min="10033" max="10033" width="3.42578125" style="41" customWidth="1"/>
    <col min="10034" max="10042" width="0.85546875" style="41"/>
    <col min="10043" max="10043" width="4.42578125" style="41" customWidth="1"/>
    <col min="10044" max="10053" width="0.85546875" style="41"/>
    <col min="10054" max="10054" width="0.85546875" style="41" customWidth="1"/>
    <col min="10055" max="10055" width="12.5703125" style="41" customWidth="1"/>
    <col min="10056" max="10056" width="13.5703125" style="41" customWidth="1"/>
    <col min="10057" max="10057" width="13.42578125" style="41" customWidth="1"/>
    <col min="10058" max="10058" width="0" style="41" hidden="1" customWidth="1"/>
    <col min="10059" max="10059" width="58" style="41" customWidth="1"/>
    <col min="10060" max="10061" width="0.85546875" style="41"/>
    <col min="10062" max="10062" width="0" style="41" hidden="1" customWidth="1"/>
    <col min="10063" max="10288" width="0.85546875" style="41"/>
    <col min="10289" max="10289" width="3.42578125" style="41" customWidth="1"/>
    <col min="10290" max="10298" width="0.85546875" style="41"/>
    <col min="10299" max="10299" width="4.42578125" style="41" customWidth="1"/>
    <col min="10300" max="10309" width="0.85546875" style="41"/>
    <col min="10310" max="10310" width="0.85546875" style="41" customWidth="1"/>
    <col min="10311" max="10311" width="12.5703125" style="41" customWidth="1"/>
    <col min="10312" max="10312" width="13.5703125" style="41" customWidth="1"/>
    <col min="10313" max="10313" width="13.42578125" style="41" customWidth="1"/>
    <col min="10314" max="10314" width="0" style="41" hidden="1" customWidth="1"/>
    <col min="10315" max="10315" width="58" style="41" customWidth="1"/>
    <col min="10316" max="10317" width="0.85546875" style="41"/>
    <col min="10318" max="10318" width="0" style="41" hidden="1" customWidth="1"/>
    <col min="10319" max="10544" width="0.85546875" style="41"/>
    <col min="10545" max="10545" width="3.42578125" style="41" customWidth="1"/>
    <col min="10546" max="10554" width="0.85546875" style="41"/>
    <col min="10555" max="10555" width="4.42578125" style="41" customWidth="1"/>
    <col min="10556" max="10565" width="0.85546875" style="41"/>
    <col min="10566" max="10566" width="0.85546875" style="41" customWidth="1"/>
    <col min="10567" max="10567" width="12.5703125" style="41" customWidth="1"/>
    <col min="10568" max="10568" width="13.5703125" style="41" customWidth="1"/>
    <col min="10569" max="10569" width="13.42578125" style="41" customWidth="1"/>
    <col min="10570" max="10570" width="0" style="41" hidden="1" customWidth="1"/>
    <col min="10571" max="10571" width="58" style="41" customWidth="1"/>
    <col min="10572" max="10573" width="0.85546875" style="41"/>
    <col min="10574" max="10574" width="0" style="41" hidden="1" customWidth="1"/>
    <col min="10575" max="10800" width="0.85546875" style="41"/>
    <col min="10801" max="10801" width="3.42578125" style="41" customWidth="1"/>
    <col min="10802" max="10810" width="0.85546875" style="41"/>
    <col min="10811" max="10811" width="4.42578125" style="41" customWidth="1"/>
    <col min="10812" max="10821" width="0.85546875" style="41"/>
    <col min="10822" max="10822" width="0.85546875" style="41" customWidth="1"/>
    <col min="10823" max="10823" width="12.5703125" style="41" customWidth="1"/>
    <col min="10824" max="10824" width="13.5703125" style="41" customWidth="1"/>
    <col min="10825" max="10825" width="13.42578125" style="41" customWidth="1"/>
    <col min="10826" max="10826" width="0" style="41" hidden="1" customWidth="1"/>
    <col min="10827" max="10827" width="58" style="41" customWidth="1"/>
    <col min="10828" max="10829" width="0.85546875" style="41"/>
    <col min="10830" max="10830" width="0" style="41" hidden="1" customWidth="1"/>
    <col min="10831" max="11056" width="0.85546875" style="41"/>
    <col min="11057" max="11057" width="3.42578125" style="41" customWidth="1"/>
    <col min="11058" max="11066" width="0.85546875" style="41"/>
    <col min="11067" max="11067" width="4.42578125" style="41" customWidth="1"/>
    <col min="11068" max="11077" width="0.85546875" style="41"/>
    <col min="11078" max="11078" width="0.85546875" style="41" customWidth="1"/>
    <col min="11079" max="11079" width="12.5703125" style="41" customWidth="1"/>
    <col min="11080" max="11080" width="13.5703125" style="41" customWidth="1"/>
    <col min="11081" max="11081" width="13.42578125" style="41" customWidth="1"/>
    <col min="11082" max="11082" width="0" style="41" hidden="1" customWidth="1"/>
    <col min="11083" max="11083" width="58" style="41" customWidth="1"/>
    <col min="11084" max="11085" width="0.85546875" style="41"/>
    <col min="11086" max="11086" width="0" style="41" hidden="1" customWidth="1"/>
    <col min="11087" max="11312" width="0.85546875" style="41"/>
    <col min="11313" max="11313" width="3.42578125" style="41" customWidth="1"/>
    <col min="11314" max="11322" width="0.85546875" style="41"/>
    <col min="11323" max="11323" width="4.42578125" style="41" customWidth="1"/>
    <col min="11324" max="11333" width="0.85546875" style="41"/>
    <col min="11334" max="11334" width="0.85546875" style="41" customWidth="1"/>
    <col min="11335" max="11335" width="12.5703125" style="41" customWidth="1"/>
    <col min="11336" max="11336" width="13.5703125" style="41" customWidth="1"/>
    <col min="11337" max="11337" width="13.42578125" style="41" customWidth="1"/>
    <col min="11338" max="11338" width="0" style="41" hidden="1" customWidth="1"/>
    <col min="11339" max="11339" width="58" style="41" customWidth="1"/>
    <col min="11340" max="11341" width="0.85546875" style="41"/>
    <col min="11342" max="11342" width="0" style="41" hidden="1" customWidth="1"/>
    <col min="11343" max="11568" width="0.85546875" style="41"/>
    <col min="11569" max="11569" width="3.42578125" style="41" customWidth="1"/>
    <col min="11570" max="11578" width="0.85546875" style="41"/>
    <col min="11579" max="11579" width="4.42578125" style="41" customWidth="1"/>
    <col min="11580" max="11589" width="0.85546875" style="41"/>
    <col min="11590" max="11590" width="0.85546875" style="41" customWidth="1"/>
    <col min="11591" max="11591" width="12.5703125" style="41" customWidth="1"/>
    <col min="11592" max="11592" width="13.5703125" style="41" customWidth="1"/>
    <col min="11593" max="11593" width="13.42578125" style="41" customWidth="1"/>
    <col min="11594" max="11594" width="0" style="41" hidden="1" customWidth="1"/>
    <col min="11595" max="11595" width="58" style="41" customWidth="1"/>
    <col min="11596" max="11597" width="0.85546875" style="41"/>
    <col min="11598" max="11598" width="0" style="41" hidden="1" customWidth="1"/>
    <col min="11599" max="11824" width="0.85546875" style="41"/>
    <col min="11825" max="11825" width="3.42578125" style="41" customWidth="1"/>
    <col min="11826" max="11834" width="0.85546875" style="41"/>
    <col min="11835" max="11835" width="4.42578125" style="41" customWidth="1"/>
    <col min="11836" max="11845" width="0.85546875" style="41"/>
    <col min="11846" max="11846" width="0.85546875" style="41" customWidth="1"/>
    <col min="11847" max="11847" width="12.5703125" style="41" customWidth="1"/>
    <col min="11848" max="11848" width="13.5703125" style="41" customWidth="1"/>
    <col min="11849" max="11849" width="13.42578125" style="41" customWidth="1"/>
    <col min="11850" max="11850" width="0" style="41" hidden="1" customWidth="1"/>
    <col min="11851" max="11851" width="58" style="41" customWidth="1"/>
    <col min="11852" max="11853" width="0.85546875" style="41"/>
    <col min="11854" max="11854" width="0" style="41" hidden="1" customWidth="1"/>
    <col min="11855" max="12080" width="0.85546875" style="41"/>
    <col min="12081" max="12081" width="3.42578125" style="41" customWidth="1"/>
    <col min="12082" max="12090" width="0.85546875" style="41"/>
    <col min="12091" max="12091" width="4.42578125" style="41" customWidth="1"/>
    <col min="12092" max="12101" width="0.85546875" style="41"/>
    <col min="12102" max="12102" width="0.85546875" style="41" customWidth="1"/>
    <col min="12103" max="12103" width="12.5703125" style="41" customWidth="1"/>
    <col min="12104" max="12104" width="13.5703125" style="41" customWidth="1"/>
    <col min="12105" max="12105" width="13.42578125" style="41" customWidth="1"/>
    <col min="12106" max="12106" width="0" style="41" hidden="1" customWidth="1"/>
    <col min="12107" max="12107" width="58" style="41" customWidth="1"/>
    <col min="12108" max="12109" width="0.85546875" style="41"/>
    <col min="12110" max="12110" width="0" style="41" hidden="1" customWidth="1"/>
    <col min="12111" max="12336" width="0.85546875" style="41"/>
    <col min="12337" max="12337" width="3.42578125" style="41" customWidth="1"/>
    <col min="12338" max="12346" width="0.85546875" style="41"/>
    <col min="12347" max="12347" width="4.42578125" style="41" customWidth="1"/>
    <col min="12348" max="12357" width="0.85546875" style="41"/>
    <col min="12358" max="12358" width="0.85546875" style="41" customWidth="1"/>
    <col min="12359" max="12359" width="12.5703125" style="41" customWidth="1"/>
    <col min="12360" max="12360" width="13.5703125" style="41" customWidth="1"/>
    <col min="12361" max="12361" width="13.42578125" style="41" customWidth="1"/>
    <col min="12362" max="12362" width="0" style="41" hidden="1" customWidth="1"/>
    <col min="12363" max="12363" width="58" style="41" customWidth="1"/>
    <col min="12364" max="12365" width="0.85546875" style="41"/>
    <col min="12366" max="12366" width="0" style="41" hidden="1" customWidth="1"/>
    <col min="12367" max="12592" width="0.85546875" style="41"/>
    <col min="12593" max="12593" width="3.42578125" style="41" customWidth="1"/>
    <col min="12594" max="12602" width="0.85546875" style="41"/>
    <col min="12603" max="12603" width="4.42578125" style="41" customWidth="1"/>
    <col min="12604" max="12613" width="0.85546875" style="41"/>
    <col min="12614" max="12614" width="0.85546875" style="41" customWidth="1"/>
    <col min="12615" max="12615" width="12.5703125" style="41" customWidth="1"/>
    <col min="12616" max="12616" width="13.5703125" style="41" customWidth="1"/>
    <col min="12617" max="12617" width="13.42578125" style="41" customWidth="1"/>
    <col min="12618" max="12618" width="0" style="41" hidden="1" customWidth="1"/>
    <col min="12619" max="12619" width="58" style="41" customWidth="1"/>
    <col min="12620" max="12621" width="0.85546875" style="41"/>
    <col min="12622" max="12622" width="0" style="41" hidden="1" customWidth="1"/>
    <col min="12623" max="12848" width="0.85546875" style="41"/>
    <col min="12849" max="12849" width="3.42578125" style="41" customWidth="1"/>
    <col min="12850" max="12858" width="0.85546875" style="41"/>
    <col min="12859" max="12859" width="4.42578125" style="41" customWidth="1"/>
    <col min="12860" max="12869" width="0.85546875" style="41"/>
    <col min="12870" max="12870" width="0.85546875" style="41" customWidth="1"/>
    <col min="12871" max="12871" width="12.5703125" style="41" customWidth="1"/>
    <col min="12872" max="12872" width="13.5703125" style="41" customWidth="1"/>
    <col min="12873" max="12873" width="13.42578125" style="41" customWidth="1"/>
    <col min="12874" max="12874" width="0" style="41" hidden="1" customWidth="1"/>
    <col min="12875" max="12875" width="58" style="41" customWidth="1"/>
    <col min="12876" max="12877" width="0.85546875" style="41"/>
    <col min="12878" max="12878" width="0" style="41" hidden="1" customWidth="1"/>
    <col min="12879" max="13104" width="0.85546875" style="41"/>
    <col min="13105" max="13105" width="3.42578125" style="41" customWidth="1"/>
    <col min="13106" max="13114" width="0.85546875" style="41"/>
    <col min="13115" max="13115" width="4.42578125" style="41" customWidth="1"/>
    <col min="13116" max="13125" width="0.85546875" style="41"/>
    <col min="13126" max="13126" width="0.85546875" style="41" customWidth="1"/>
    <col min="13127" max="13127" width="12.5703125" style="41" customWidth="1"/>
    <col min="13128" max="13128" width="13.5703125" style="41" customWidth="1"/>
    <col min="13129" max="13129" width="13.42578125" style="41" customWidth="1"/>
    <col min="13130" max="13130" width="0" style="41" hidden="1" customWidth="1"/>
    <col min="13131" max="13131" width="58" style="41" customWidth="1"/>
    <col min="13132" max="13133" width="0.85546875" style="41"/>
    <col min="13134" max="13134" width="0" style="41" hidden="1" customWidth="1"/>
    <col min="13135" max="13360" width="0.85546875" style="41"/>
    <col min="13361" max="13361" width="3.42578125" style="41" customWidth="1"/>
    <col min="13362" max="13370" width="0.85546875" style="41"/>
    <col min="13371" max="13371" width="4.42578125" style="41" customWidth="1"/>
    <col min="13372" max="13381" width="0.85546875" style="41"/>
    <col min="13382" max="13382" width="0.85546875" style="41" customWidth="1"/>
    <col min="13383" max="13383" width="12.5703125" style="41" customWidth="1"/>
    <col min="13384" max="13384" width="13.5703125" style="41" customWidth="1"/>
    <col min="13385" max="13385" width="13.42578125" style="41" customWidth="1"/>
    <col min="13386" max="13386" width="0" style="41" hidden="1" customWidth="1"/>
    <col min="13387" max="13387" width="58" style="41" customWidth="1"/>
    <col min="13388" max="13389" width="0.85546875" style="41"/>
    <col min="13390" max="13390" width="0" style="41" hidden="1" customWidth="1"/>
    <col min="13391" max="13616" width="0.85546875" style="41"/>
    <col min="13617" max="13617" width="3.42578125" style="41" customWidth="1"/>
    <col min="13618" max="13626" width="0.85546875" style="41"/>
    <col min="13627" max="13627" width="4.42578125" style="41" customWidth="1"/>
    <col min="13628" max="13637" width="0.85546875" style="41"/>
    <col min="13638" max="13638" width="0.85546875" style="41" customWidth="1"/>
    <col min="13639" max="13639" width="12.5703125" style="41" customWidth="1"/>
    <col min="13640" max="13640" width="13.5703125" style="41" customWidth="1"/>
    <col min="13641" max="13641" width="13.42578125" style="41" customWidth="1"/>
    <col min="13642" max="13642" width="0" style="41" hidden="1" customWidth="1"/>
    <col min="13643" max="13643" width="58" style="41" customWidth="1"/>
    <col min="13644" max="13645" width="0.85546875" style="41"/>
    <col min="13646" max="13646" width="0" style="41" hidden="1" customWidth="1"/>
    <col min="13647" max="13872" width="0.85546875" style="41"/>
    <col min="13873" max="13873" width="3.42578125" style="41" customWidth="1"/>
    <col min="13874" max="13882" width="0.85546875" style="41"/>
    <col min="13883" max="13883" width="4.42578125" style="41" customWidth="1"/>
    <col min="13884" max="13893" width="0.85546875" style="41"/>
    <col min="13894" max="13894" width="0.85546875" style="41" customWidth="1"/>
    <col min="13895" max="13895" width="12.5703125" style="41" customWidth="1"/>
    <col min="13896" max="13896" width="13.5703125" style="41" customWidth="1"/>
    <col min="13897" max="13897" width="13.42578125" style="41" customWidth="1"/>
    <col min="13898" max="13898" width="0" style="41" hidden="1" customWidth="1"/>
    <col min="13899" max="13899" width="58" style="41" customWidth="1"/>
    <col min="13900" max="13901" width="0.85546875" style="41"/>
    <col min="13902" max="13902" width="0" style="41" hidden="1" customWidth="1"/>
    <col min="13903" max="14128" width="0.85546875" style="41"/>
    <col min="14129" max="14129" width="3.42578125" style="41" customWidth="1"/>
    <col min="14130" max="14138" width="0.85546875" style="41"/>
    <col min="14139" max="14139" width="4.42578125" style="41" customWidth="1"/>
    <col min="14140" max="14149" width="0.85546875" style="41"/>
    <col min="14150" max="14150" width="0.85546875" style="41" customWidth="1"/>
    <col min="14151" max="14151" width="12.5703125" style="41" customWidth="1"/>
    <col min="14152" max="14152" width="13.5703125" style="41" customWidth="1"/>
    <col min="14153" max="14153" width="13.42578125" style="41" customWidth="1"/>
    <col min="14154" max="14154" width="0" style="41" hidden="1" customWidth="1"/>
    <col min="14155" max="14155" width="58" style="41" customWidth="1"/>
    <col min="14156" max="14157" width="0.85546875" style="41"/>
    <col min="14158" max="14158" width="0" style="41" hidden="1" customWidth="1"/>
    <col min="14159" max="14384" width="0.85546875" style="41"/>
    <col min="14385" max="14385" width="3.42578125" style="41" customWidth="1"/>
    <col min="14386" max="14394" width="0.85546875" style="41"/>
    <col min="14395" max="14395" width="4.42578125" style="41" customWidth="1"/>
    <col min="14396" max="14405" width="0.85546875" style="41"/>
    <col min="14406" max="14406" width="0.85546875" style="41" customWidth="1"/>
    <col min="14407" max="14407" width="12.5703125" style="41" customWidth="1"/>
    <col min="14408" max="14408" width="13.5703125" style="41" customWidth="1"/>
    <col min="14409" max="14409" width="13.42578125" style="41" customWidth="1"/>
    <col min="14410" max="14410" width="0" style="41" hidden="1" customWidth="1"/>
    <col min="14411" max="14411" width="58" style="41" customWidth="1"/>
    <col min="14412" max="14413" width="0.85546875" style="41"/>
    <col min="14414" max="14414" width="0" style="41" hidden="1" customWidth="1"/>
    <col min="14415" max="14640" width="0.85546875" style="41"/>
    <col min="14641" max="14641" width="3.42578125" style="41" customWidth="1"/>
    <col min="14642" max="14650" width="0.85546875" style="41"/>
    <col min="14651" max="14651" width="4.42578125" style="41" customWidth="1"/>
    <col min="14652" max="14661" width="0.85546875" style="41"/>
    <col min="14662" max="14662" width="0.85546875" style="41" customWidth="1"/>
    <col min="14663" max="14663" width="12.5703125" style="41" customWidth="1"/>
    <col min="14664" max="14664" width="13.5703125" style="41" customWidth="1"/>
    <col min="14665" max="14665" width="13.42578125" style="41" customWidth="1"/>
    <col min="14666" max="14666" width="0" style="41" hidden="1" customWidth="1"/>
    <col min="14667" max="14667" width="58" style="41" customWidth="1"/>
    <col min="14668" max="14669" width="0.85546875" style="41"/>
    <col min="14670" max="14670" width="0" style="41" hidden="1" customWidth="1"/>
    <col min="14671" max="14896" width="0.85546875" style="41"/>
    <col min="14897" max="14897" width="3.42578125" style="41" customWidth="1"/>
    <col min="14898" max="14906" width="0.85546875" style="41"/>
    <col min="14907" max="14907" width="4.42578125" style="41" customWidth="1"/>
    <col min="14908" max="14917" width="0.85546875" style="41"/>
    <col min="14918" max="14918" width="0.85546875" style="41" customWidth="1"/>
    <col min="14919" max="14919" width="12.5703125" style="41" customWidth="1"/>
    <col min="14920" max="14920" width="13.5703125" style="41" customWidth="1"/>
    <col min="14921" max="14921" width="13.42578125" style="41" customWidth="1"/>
    <col min="14922" max="14922" width="0" style="41" hidden="1" customWidth="1"/>
    <col min="14923" max="14923" width="58" style="41" customWidth="1"/>
    <col min="14924" max="14925" width="0.85546875" style="41"/>
    <col min="14926" max="14926" width="0" style="41" hidden="1" customWidth="1"/>
    <col min="14927" max="15152" width="0.85546875" style="41"/>
    <col min="15153" max="15153" width="3.42578125" style="41" customWidth="1"/>
    <col min="15154" max="15162" width="0.85546875" style="41"/>
    <col min="15163" max="15163" width="4.42578125" style="41" customWidth="1"/>
    <col min="15164" max="15173" width="0.85546875" style="41"/>
    <col min="15174" max="15174" width="0.85546875" style="41" customWidth="1"/>
    <col min="15175" max="15175" width="12.5703125" style="41" customWidth="1"/>
    <col min="15176" max="15176" width="13.5703125" style="41" customWidth="1"/>
    <col min="15177" max="15177" width="13.42578125" style="41" customWidth="1"/>
    <col min="15178" max="15178" width="0" style="41" hidden="1" customWidth="1"/>
    <col min="15179" max="15179" width="58" style="41" customWidth="1"/>
    <col min="15180" max="15181" width="0.85546875" style="41"/>
    <col min="15182" max="15182" width="0" style="41" hidden="1" customWidth="1"/>
    <col min="15183" max="15408" width="0.85546875" style="41"/>
    <col min="15409" max="15409" width="3.42578125" style="41" customWidth="1"/>
    <col min="15410" max="15418" width="0.85546875" style="41"/>
    <col min="15419" max="15419" width="4.42578125" style="41" customWidth="1"/>
    <col min="15420" max="15429" width="0.85546875" style="41"/>
    <col min="15430" max="15430" width="0.85546875" style="41" customWidth="1"/>
    <col min="15431" max="15431" width="12.5703125" style="41" customWidth="1"/>
    <col min="15432" max="15432" width="13.5703125" style="41" customWidth="1"/>
    <col min="15433" max="15433" width="13.42578125" style="41" customWidth="1"/>
    <col min="15434" max="15434" width="0" style="41" hidden="1" customWidth="1"/>
    <col min="15435" max="15435" width="58" style="41" customWidth="1"/>
    <col min="15436" max="15437" width="0.85546875" style="41"/>
    <col min="15438" max="15438" width="0" style="41" hidden="1" customWidth="1"/>
    <col min="15439" max="15664" width="0.85546875" style="41"/>
    <col min="15665" max="15665" width="3.42578125" style="41" customWidth="1"/>
    <col min="15666" max="15674" width="0.85546875" style="41"/>
    <col min="15675" max="15675" width="4.42578125" style="41" customWidth="1"/>
    <col min="15676" max="15685" width="0.85546875" style="41"/>
    <col min="15686" max="15686" width="0.85546875" style="41" customWidth="1"/>
    <col min="15687" max="15687" width="12.5703125" style="41" customWidth="1"/>
    <col min="15688" max="15688" width="13.5703125" style="41" customWidth="1"/>
    <col min="15689" max="15689" width="13.42578125" style="41" customWidth="1"/>
    <col min="15690" max="15690" width="0" style="41" hidden="1" customWidth="1"/>
    <col min="15691" max="15691" width="58" style="41" customWidth="1"/>
    <col min="15692" max="15693" width="0.85546875" style="41"/>
    <col min="15694" max="15694" width="0" style="41" hidden="1" customWidth="1"/>
    <col min="15695" max="15920" width="0.85546875" style="41"/>
    <col min="15921" max="15921" width="3.42578125" style="41" customWidth="1"/>
    <col min="15922" max="15930" width="0.85546875" style="41"/>
    <col min="15931" max="15931" width="4.42578125" style="41" customWidth="1"/>
    <col min="15932" max="15941" width="0.85546875" style="41"/>
    <col min="15942" max="15942" width="0.85546875" style="41" customWidth="1"/>
    <col min="15943" max="15943" width="12.5703125" style="41" customWidth="1"/>
    <col min="15944" max="15944" width="13.5703125" style="41" customWidth="1"/>
    <col min="15945" max="15945" width="13.42578125" style="41" customWidth="1"/>
    <col min="15946" max="15946" width="0" style="41" hidden="1" customWidth="1"/>
    <col min="15947" max="15947" width="58" style="41" customWidth="1"/>
    <col min="15948" max="15949" width="0.85546875" style="41"/>
    <col min="15950" max="15950" width="0" style="41" hidden="1" customWidth="1"/>
    <col min="15951" max="16176" width="0.85546875" style="41"/>
    <col min="16177" max="16177" width="3.42578125" style="41" customWidth="1"/>
    <col min="16178" max="16186" width="0.85546875" style="41"/>
    <col min="16187" max="16187" width="4.42578125" style="41" customWidth="1"/>
    <col min="16188" max="16197" width="0.85546875" style="41"/>
    <col min="16198" max="16198" width="0.85546875" style="41" customWidth="1"/>
    <col min="16199" max="16199" width="12.5703125" style="41" customWidth="1"/>
    <col min="16200" max="16200" width="13.5703125" style="41" customWidth="1"/>
    <col min="16201" max="16201" width="13.42578125" style="41" customWidth="1"/>
    <col min="16202" max="16202" width="0" style="41" hidden="1" customWidth="1"/>
    <col min="16203" max="16203" width="58" style="41" customWidth="1"/>
    <col min="16204" max="16205" width="0.85546875" style="41"/>
    <col min="16206" max="16206" width="0" style="41" hidden="1" customWidth="1"/>
    <col min="16207" max="16384" width="0.85546875" style="41"/>
  </cols>
  <sheetData>
    <row r="1" spans="1:75" ht="12" customHeight="1">
      <c r="BW1" s="46" t="s">
        <v>69</v>
      </c>
    </row>
    <row r="2" spans="1:75" ht="12" customHeight="1">
      <c r="BW2" s="46" t="s">
        <v>70</v>
      </c>
    </row>
    <row r="3" spans="1:75" ht="12" customHeight="1">
      <c r="BW3" s="46" t="s">
        <v>71</v>
      </c>
    </row>
    <row r="4" spans="1:75" ht="21" customHeight="1"/>
    <row r="5" spans="1:75" ht="14.25" customHeight="1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</row>
    <row r="6" spans="1:75" ht="14.25" customHeight="1">
      <c r="A6" s="117" t="s">
        <v>73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</row>
    <row r="7" spans="1:75" ht="14.25" customHeight="1">
      <c r="A7" s="117" t="s">
        <v>74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</row>
    <row r="8" spans="1:75" ht="14.25" customHeight="1">
      <c r="A8" s="117" t="s">
        <v>75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</row>
    <row r="9" spans="1:75" ht="21" customHeight="1">
      <c r="B9" s="43"/>
      <c r="C9" s="43"/>
      <c r="D9" s="43"/>
    </row>
    <row r="10" spans="1:75">
      <c r="B10" s="43"/>
      <c r="C10" s="44" t="s">
        <v>76</v>
      </c>
      <c r="D10" s="44"/>
      <c r="AG10" s="118" t="s">
        <v>77</v>
      </c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</row>
    <row r="11" spans="1:75">
      <c r="C11" s="45" t="s">
        <v>78</v>
      </c>
      <c r="D11" s="45"/>
      <c r="J11" s="119" t="s">
        <v>79</v>
      </c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</row>
    <row r="12" spans="1:75">
      <c r="C12" s="45" t="s">
        <v>80</v>
      </c>
      <c r="D12" s="45"/>
      <c r="J12" s="121" t="s">
        <v>81</v>
      </c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</row>
    <row r="13" spans="1:75">
      <c r="C13" s="45" t="s">
        <v>82</v>
      </c>
      <c r="D13" s="45"/>
      <c r="AQ13" s="122" t="s">
        <v>83</v>
      </c>
      <c r="AR13" s="122"/>
      <c r="AS13" s="122"/>
      <c r="AT13" s="122"/>
      <c r="AU13" s="122"/>
      <c r="AV13" s="122"/>
      <c r="AW13" s="122"/>
      <c r="AX13" s="122"/>
      <c r="AY13" s="123" t="s">
        <v>84</v>
      </c>
      <c r="AZ13" s="123"/>
      <c r="BA13" s="122" t="s">
        <v>85</v>
      </c>
      <c r="BB13" s="122"/>
      <c r="BC13" s="122"/>
      <c r="BD13" s="122"/>
      <c r="BE13" s="122"/>
      <c r="BF13" s="122"/>
      <c r="BG13" s="122"/>
      <c r="BH13" s="41" t="s">
        <v>86</v>
      </c>
    </row>
    <row r="15" spans="1:75">
      <c r="A15" s="105" t="s">
        <v>0</v>
      </c>
      <c r="B15" s="106"/>
      <c r="C15" s="106"/>
      <c r="D15" s="106"/>
      <c r="E15" s="106"/>
      <c r="F15" s="106"/>
      <c r="G15" s="106"/>
      <c r="H15" s="106"/>
      <c r="I15" s="107"/>
      <c r="J15" s="120" t="s">
        <v>1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5" t="s">
        <v>2</v>
      </c>
      <c r="BI15" s="106"/>
      <c r="BJ15" s="106"/>
      <c r="BK15" s="106"/>
      <c r="BL15" s="106"/>
      <c r="BM15" s="106"/>
      <c r="BN15" s="106"/>
      <c r="BO15" s="106"/>
      <c r="BP15" s="106"/>
      <c r="BQ15" s="106"/>
      <c r="BR15" s="107"/>
      <c r="BS15" s="120" t="s">
        <v>288</v>
      </c>
      <c r="BT15" s="106"/>
      <c r="BU15" s="106"/>
      <c r="BV15" s="107"/>
      <c r="BW15" s="112" t="s">
        <v>87</v>
      </c>
    </row>
    <row r="16" spans="1:75">
      <c r="A16" s="108"/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8"/>
      <c r="BI16" s="109"/>
      <c r="BJ16" s="109"/>
      <c r="BK16" s="109"/>
      <c r="BL16" s="109"/>
      <c r="BM16" s="109"/>
      <c r="BN16" s="109"/>
      <c r="BO16" s="109"/>
      <c r="BP16" s="109"/>
      <c r="BQ16" s="109"/>
      <c r="BR16" s="110"/>
      <c r="BS16" s="58" t="s">
        <v>3</v>
      </c>
      <c r="BT16" s="58" t="s">
        <v>88</v>
      </c>
      <c r="BU16" s="59" t="s">
        <v>89</v>
      </c>
      <c r="BV16" s="59" t="s">
        <v>90</v>
      </c>
      <c r="BW16" s="112"/>
    </row>
    <row r="17" spans="1:85">
      <c r="A17" s="95" t="s">
        <v>91</v>
      </c>
      <c r="B17" s="96"/>
      <c r="C17" s="96"/>
      <c r="D17" s="96"/>
      <c r="E17" s="96"/>
      <c r="F17" s="96"/>
      <c r="G17" s="96"/>
      <c r="H17" s="96"/>
      <c r="I17" s="97"/>
      <c r="J17" s="47"/>
      <c r="K17" s="98" t="s">
        <v>92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9" t="s">
        <v>93</v>
      </c>
      <c r="BI17" s="100"/>
      <c r="BJ17" s="100"/>
      <c r="BK17" s="100"/>
      <c r="BL17" s="100"/>
      <c r="BM17" s="100"/>
      <c r="BN17" s="100"/>
      <c r="BO17" s="100"/>
      <c r="BP17" s="100"/>
      <c r="BQ17" s="100"/>
      <c r="BR17" s="101"/>
      <c r="BS17" s="48" t="s">
        <v>93</v>
      </c>
      <c r="BT17" s="47" t="s">
        <v>93</v>
      </c>
      <c r="BU17" s="47" t="s">
        <v>93</v>
      </c>
      <c r="BV17" s="47" t="s">
        <v>93</v>
      </c>
      <c r="BW17" s="49" t="s">
        <v>93</v>
      </c>
    </row>
    <row r="18" spans="1:85">
      <c r="A18" s="95" t="s">
        <v>94</v>
      </c>
      <c r="B18" s="96"/>
      <c r="C18" s="96"/>
      <c r="D18" s="96"/>
      <c r="E18" s="96"/>
      <c r="F18" s="96"/>
      <c r="G18" s="96"/>
      <c r="H18" s="96"/>
      <c r="I18" s="97"/>
      <c r="J18" s="47"/>
      <c r="K18" s="98" t="s">
        <v>95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9" t="s">
        <v>4</v>
      </c>
      <c r="BI18" s="100"/>
      <c r="BJ18" s="100"/>
      <c r="BK18" s="100"/>
      <c r="BL18" s="100"/>
      <c r="BM18" s="100"/>
      <c r="BN18" s="100"/>
      <c r="BO18" s="100"/>
      <c r="BP18" s="100"/>
      <c r="BQ18" s="100"/>
      <c r="BR18" s="101"/>
      <c r="BS18" s="50">
        <f>BS19+BS34+BS48+BS50</f>
        <v>13286.86</v>
      </c>
      <c r="BT18" s="51">
        <f>BT19+BT34+BT48+BT50</f>
        <v>4231.37</v>
      </c>
      <c r="BU18" s="51">
        <f>BU19+BU34+BU48+BU50</f>
        <v>0</v>
      </c>
      <c r="BV18" s="51">
        <f>BV19+BV34+BV48+BV50</f>
        <v>0</v>
      </c>
      <c r="BW18" s="52"/>
      <c r="BZ18" s="53">
        <f>+BU18/BS18-1</f>
        <v>-1</v>
      </c>
      <c r="CG18" s="54"/>
    </row>
    <row r="19" spans="1:85">
      <c r="A19" s="95" t="s">
        <v>96</v>
      </c>
      <c r="B19" s="96"/>
      <c r="C19" s="96"/>
      <c r="D19" s="96"/>
      <c r="E19" s="96"/>
      <c r="F19" s="96"/>
      <c r="G19" s="96"/>
      <c r="H19" s="96"/>
      <c r="I19" s="97"/>
      <c r="J19" s="47"/>
      <c r="K19" s="98" t="s">
        <v>97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9" t="s">
        <v>4</v>
      </c>
      <c r="BI19" s="100"/>
      <c r="BJ19" s="100"/>
      <c r="BK19" s="100"/>
      <c r="BL19" s="100"/>
      <c r="BM19" s="100"/>
      <c r="BN19" s="100"/>
      <c r="BO19" s="100"/>
      <c r="BP19" s="100"/>
      <c r="BQ19" s="100"/>
      <c r="BR19" s="101"/>
      <c r="BS19" s="50">
        <f>+BS20+BS25+BS27+BS32+BS33</f>
        <v>9079.65</v>
      </c>
      <c r="BT19" s="51">
        <f>+BT20+BT25+BT27+BT32+BT33</f>
        <v>2711.19</v>
      </c>
      <c r="BU19" s="51">
        <f>+BU20+BU25+BU27+BU32+BU33</f>
        <v>0</v>
      </c>
      <c r="BV19" s="51">
        <f>+BV20+BV25+BV27+BV32+BV33</f>
        <v>0</v>
      </c>
      <c r="BW19" s="52"/>
      <c r="BZ19" s="53">
        <f>+BU19/BS19-1</f>
        <v>-1</v>
      </c>
    </row>
    <row r="20" spans="1:85">
      <c r="A20" s="95" t="s">
        <v>98</v>
      </c>
      <c r="B20" s="96"/>
      <c r="C20" s="96"/>
      <c r="D20" s="96"/>
      <c r="E20" s="96"/>
      <c r="F20" s="96"/>
      <c r="G20" s="96"/>
      <c r="H20" s="96"/>
      <c r="I20" s="97"/>
      <c r="J20" s="47"/>
      <c r="K20" s="98" t="s">
        <v>8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9" t="s">
        <v>4</v>
      </c>
      <c r="BI20" s="100"/>
      <c r="BJ20" s="100"/>
      <c r="BK20" s="100"/>
      <c r="BL20" s="100"/>
      <c r="BM20" s="100"/>
      <c r="BN20" s="100"/>
      <c r="BO20" s="100"/>
      <c r="BP20" s="100"/>
      <c r="BQ20" s="100"/>
      <c r="BR20" s="101"/>
      <c r="BS20" s="50">
        <f>+BS21+BS22+BS23</f>
        <v>227.82</v>
      </c>
      <c r="BT20" s="51">
        <f>+BT21+BT22+BT23</f>
        <v>68.02</v>
      </c>
      <c r="BU20" s="51">
        <f>+BU21+BU22+BU23</f>
        <v>0</v>
      </c>
      <c r="BV20" s="51">
        <f>+BV21+BV22+BV23</f>
        <v>0</v>
      </c>
      <c r="BW20" s="52"/>
      <c r="BZ20" s="53">
        <f>+BU20/BS20-1</f>
        <v>-1</v>
      </c>
    </row>
    <row r="21" spans="1:85" ht="35.25" customHeight="1">
      <c r="A21" s="95" t="s">
        <v>99</v>
      </c>
      <c r="B21" s="96"/>
      <c r="C21" s="96"/>
      <c r="D21" s="96"/>
      <c r="E21" s="96"/>
      <c r="F21" s="96"/>
      <c r="G21" s="96"/>
      <c r="H21" s="96"/>
      <c r="I21" s="97"/>
      <c r="J21" s="47"/>
      <c r="K21" s="98" t="s">
        <v>100</v>
      </c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9" t="s">
        <v>4</v>
      </c>
      <c r="BI21" s="100"/>
      <c r="BJ21" s="100"/>
      <c r="BK21" s="100"/>
      <c r="BL21" s="100"/>
      <c r="BM21" s="100"/>
      <c r="BN21" s="100"/>
      <c r="BO21" s="100"/>
      <c r="BP21" s="100"/>
      <c r="BQ21" s="100"/>
      <c r="BR21" s="101"/>
      <c r="BS21" s="50">
        <v>0</v>
      </c>
      <c r="BT21" s="51">
        <v>0</v>
      </c>
      <c r="BU21" s="51"/>
      <c r="BV21" s="51"/>
      <c r="BW21" s="52"/>
      <c r="BZ21" s="53"/>
    </row>
    <row r="22" spans="1:85">
      <c r="A22" s="95" t="s">
        <v>101</v>
      </c>
      <c r="B22" s="96"/>
      <c r="C22" s="96"/>
      <c r="D22" s="96"/>
      <c r="E22" s="96"/>
      <c r="F22" s="96"/>
      <c r="G22" s="96"/>
      <c r="H22" s="96"/>
      <c r="I22" s="97"/>
      <c r="J22" s="47"/>
      <c r="K22" s="98" t="s">
        <v>102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9" t="s">
        <v>4</v>
      </c>
      <c r="BI22" s="100"/>
      <c r="BJ22" s="100"/>
      <c r="BK22" s="100"/>
      <c r="BL22" s="100"/>
      <c r="BM22" s="100"/>
      <c r="BN22" s="100"/>
      <c r="BO22" s="100"/>
      <c r="BP22" s="100"/>
      <c r="BQ22" s="100"/>
      <c r="BR22" s="101"/>
      <c r="BS22" s="50">
        <v>0</v>
      </c>
      <c r="BT22" s="51">
        <v>0</v>
      </c>
      <c r="BU22" s="51"/>
      <c r="BV22" s="51"/>
      <c r="BW22" s="52"/>
      <c r="BZ22" s="53" t="e">
        <f>+BU22/BS22-1</f>
        <v>#DIV/0!</v>
      </c>
    </row>
    <row r="23" spans="1:85" ht="60" customHeight="1">
      <c r="A23" s="95" t="s">
        <v>103</v>
      </c>
      <c r="B23" s="96"/>
      <c r="C23" s="96"/>
      <c r="D23" s="96"/>
      <c r="E23" s="96"/>
      <c r="F23" s="96"/>
      <c r="G23" s="96"/>
      <c r="H23" s="96"/>
      <c r="I23" s="97"/>
      <c r="J23" s="47"/>
      <c r="K23" s="98" t="s">
        <v>104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9" t="s">
        <v>4</v>
      </c>
      <c r="BI23" s="100"/>
      <c r="BJ23" s="100"/>
      <c r="BK23" s="100"/>
      <c r="BL23" s="100"/>
      <c r="BM23" s="100"/>
      <c r="BN23" s="100"/>
      <c r="BO23" s="100"/>
      <c r="BP23" s="100"/>
      <c r="BQ23" s="100"/>
      <c r="BR23" s="101"/>
      <c r="BS23" s="50">
        <v>227.82</v>
      </c>
      <c r="BT23" s="51">
        <v>68.02</v>
      </c>
      <c r="BU23" s="51"/>
      <c r="BV23" s="51"/>
      <c r="BW23" s="52"/>
      <c r="BZ23" s="53"/>
    </row>
    <row r="24" spans="1:85">
      <c r="A24" s="95" t="s">
        <v>105</v>
      </c>
      <c r="B24" s="96"/>
      <c r="C24" s="96"/>
      <c r="D24" s="96"/>
      <c r="E24" s="96"/>
      <c r="F24" s="96"/>
      <c r="G24" s="96"/>
      <c r="H24" s="96"/>
      <c r="I24" s="97"/>
      <c r="J24" s="47"/>
      <c r="K24" s="98" t="s">
        <v>9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9" t="s">
        <v>4</v>
      </c>
      <c r="BI24" s="100"/>
      <c r="BJ24" s="100"/>
      <c r="BK24" s="100"/>
      <c r="BL24" s="100"/>
      <c r="BM24" s="100"/>
      <c r="BN24" s="100"/>
      <c r="BO24" s="100"/>
      <c r="BP24" s="100"/>
      <c r="BQ24" s="100"/>
      <c r="BR24" s="101"/>
      <c r="BS24" s="50">
        <v>227.82</v>
      </c>
      <c r="BT24" s="51">
        <v>68.02</v>
      </c>
      <c r="BU24" s="51"/>
      <c r="BV24" s="51"/>
      <c r="BW24" s="52"/>
      <c r="BZ24" s="53"/>
    </row>
    <row r="25" spans="1:85">
      <c r="A25" s="95" t="s">
        <v>106</v>
      </c>
      <c r="B25" s="96"/>
      <c r="C25" s="96"/>
      <c r="D25" s="96"/>
      <c r="E25" s="96"/>
      <c r="F25" s="96"/>
      <c r="G25" s="96"/>
      <c r="H25" s="96"/>
      <c r="I25" s="97"/>
      <c r="J25" s="47"/>
      <c r="K25" s="98" t="s">
        <v>107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9" t="s">
        <v>4</v>
      </c>
      <c r="BI25" s="100"/>
      <c r="BJ25" s="100"/>
      <c r="BK25" s="100"/>
      <c r="BL25" s="100"/>
      <c r="BM25" s="100"/>
      <c r="BN25" s="100"/>
      <c r="BO25" s="100"/>
      <c r="BP25" s="100"/>
      <c r="BQ25" s="100"/>
      <c r="BR25" s="101"/>
      <c r="BS25" s="50">
        <v>4808.32</v>
      </c>
      <c r="BT25" s="51">
        <v>1435.78</v>
      </c>
      <c r="BU25" s="51"/>
      <c r="BV25" s="51"/>
      <c r="BW25" s="52"/>
      <c r="BZ25" s="53">
        <f>+BU25/BS25-1</f>
        <v>-1</v>
      </c>
    </row>
    <row r="26" spans="1:85">
      <c r="A26" s="95" t="s">
        <v>108</v>
      </c>
      <c r="B26" s="96"/>
      <c r="C26" s="96"/>
      <c r="D26" s="96"/>
      <c r="E26" s="96"/>
      <c r="F26" s="96"/>
      <c r="G26" s="96"/>
      <c r="H26" s="96"/>
      <c r="I26" s="97"/>
      <c r="J26" s="47"/>
      <c r="K26" s="98" t="s">
        <v>9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9" t="s">
        <v>4</v>
      </c>
      <c r="BI26" s="100"/>
      <c r="BJ26" s="100"/>
      <c r="BK26" s="100"/>
      <c r="BL26" s="100"/>
      <c r="BM26" s="100"/>
      <c r="BN26" s="100"/>
      <c r="BO26" s="100"/>
      <c r="BP26" s="100"/>
      <c r="BQ26" s="100"/>
      <c r="BR26" s="101"/>
      <c r="BS26" s="50"/>
      <c r="BT26" s="51"/>
      <c r="BU26" s="51"/>
      <c r="BV26" s="51"/>
      <c r="BW26" s="52"/>
      <c r="BZ26" s="53"/>
    </row>
    <row r="27" spans="1:85" ht="31.5" customHeight="1">
      <c r="A27" s="95" t="s">
        <v>109</v>
      </c>
      <c r="B27" s="96"/>
      <c r="C27" s="96"/>
      <c r="D27" s="96"/>
      <c r="E27" s="96"/>
      <c r="F27" s="96"/>
      <c r="G27" s="96"/>
      <c r="H27" s="96"/>
      <c r="I27" s="97"/>
      <c r="J27" s="47"/>
      <c r="K27" s="98" t="s">
        <v>110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9" t="s">
        <v>4</v>
      </c>
      <c r="BI27" s="100"/>
      <c r="BJ27" s="100"/>
      <c r="BK27" s="100"/>
      <c r="BL27" s="100"/>
      <c r="BM27" s="100"/>
      <c r="BN27" s="100"/>
      <c r="BO27" s="100"/>
      <c r="BP27" s="100"/>
      <c r="BQ27" s="100"/>
      <c r="BR27" s="101"/>
      <c r="BS27" s="50">
        <f>+BS28+BS29+BS30+BS31</f>
        <v>4043.5099999999998</v>
      </c>
      <c r="BT27" s="51">
        <f>+BT28+BT29+BT30+BT31</f>
        <v>1207.3900000000001</v>
      </c>
      <c r="BU27" s="51">
        <f>+BU28+BU29+BU30+BU31</f>
        <v>0</v>
      </c>
      <c r="BV27" s="51">
        <f>+BV28+BV29+BV30+BV31</f>
        <v>0</v>
      </c>
      <c r="BW27" s="52"/>
      <c r="BZ27" s="53">
        <f>+BU27/BS27-1</f>
        <v>-1</v>
      </c>
    </row>
    <row r="28" spans="1:85" ht="30" customHeight="1">
      <c r="A28" s="95" t="s">
        <v>111</v>
      </c>
      <c r="B28" s="96"/>
      <c r="C28" s="96"/>
      <c r="D28" s="96"/>
      <c r="E28" s="96"/>
      <c r="F28" s="96"/>
      <c r="G28" s="96"/>
      <c r="H28" s="96"/>
      <c r="I28" s="97"/>
      <c r="J28" s="47"/>
      <c r="K28" s="98" t="s">
        <v>112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9" t="s">
        <v>4</v>
      </c>
      <c r="BI28" s="100"/>
      <c r="BJ28" s="100"/>
      <c r="BK28" s="100"/>
      <c r="BL28" s="100"/>
      <c r="BM28" s="100"/>
      <c r="BN28" s="100"/>
      <c r="BO28" s="100"/>
      <c r="BP28" s="100"/>
      <c r="BQ28" s="100"/>
      <c r="BR28" s="101"/>
      <c r="BS28" s="50"/>
      <c r="BT28" s="51"/>
      <c r="BU28" s="51"/>
      <c r="BV28" s="51"/>
      <c r="BW28" s="52"/>
      <c r="BZ28" s="53"/>
    </row>
    <row r="29" spans="1:85">
      <c r="A29" s="95" t="s">
        <v>113</v>
      </c>
      <c r="B29" s="96"/>
      <c r="C29" s="96"/>
      <c r="D29" s="96"/>
      <c r="E29" s="96"/>
      <c r="F29" s="96"/>
      <c r="G29" s="96"/>
      <c r="H29" s="96"/>
      <c r="I29" s="97"/>
      <c r="J29" s="47"/>
      <c r="K29" s="98" t="s">
        <v>114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9" t="s">
        <v>4</v>
      </c>
      <c r="BI29" s="100"/>
      <c r="BJ29" s="100"/>
      <c r="BK29" s="100"/>
      <c r="BL29" s="100"/>
      <c r="BM29" s="100"/>
      <c r="BN29" s="100"/>
      <c r="BO29" s="100"/>
      <c r="BP29" s="100"/>
      <c r="BQ29" s="100"/>
      <c r="BR29" s="101"/>
      <c r="BS29" s="50"/>
      <c r="BT29" s="51"/>
      <c r="BU29" s="51"/>
      <c r="BV29" s="51"/>
      <c r="BW29" s="52"/>
      <c r="BZ29" s="53"/>
    </row>
    <row r="30" spans="1:85">
      <c r="A30" s="95" t="s">
        <v>115</v>
      </c>
      <c r="B30" s="96"/>
      <c r="C30" s="96"/>
      <c r="D30" s="96"/>
      <c r="E30" s="96"/>
      <c r="F30" s="96"/>
      <c r="G30" s="96"/>
      <c r="H30" s="96"/>
      <c r="I30" s="97"/>
      <c r="J30" s="47"/>
      <c r="K30" s="98" t="s">
        <v>116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9" t="s">
        <v>4</v>
      </c>
      <c r="BI30" s="100"/>
      <c r="BJ30" s="100"/>
      <c r="BK30" s="100"/>
      <c r="BL30" s="100"/>
      <c r="BM30" s="100"/>
      <c r="BN30" s="100"/>
      <c r="BO30" s="100"/>
      <c r="BP30" s="100"/>
      <c r="BQ30" s="100"/>
      <c r="BR30" s="101"/>
      <c r="BS30" s="50">
        <v>2779.99</v>
      </c>
      <c r="BT30" s="51">
        <v>830.1</v>
      </c>
      <c r="BU30" s="51"/>
      <c r="BV30" s="51"/>
      <c r="BW30" s="52"/>
      <c r="BZ30" s="53">
        <f>+BU30/BS30-1</f>
        <v>-1</v>
      </c>
    </row>
    <row r="31" spans="1:85">
      <c r="A31" s="95" t="s">
        <v>117</v>
      </c>
      <c r="B31" s="96"/>
      <c r="C31" s="96"/>
      <c r="D31" s="96"/>
      <c r="E31" s="96"/>
      <c r="F31" s="96"/>
      <c r="G31" s="96"/>
      <c r="H31" s="96"/>
      <c r="I31" s="97"/>
      <c r="J31" s="47"/>
      <c r="K31" s="98" t="s">
        <v>278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9" t="s">
        <v>4</v>
      </c>
      <c r="BI31" s="100"/>
      <c r="BJ31" s="100"/>
      <c r="BK31" s="100"/>
      <c r="BL31" s="100"/>
      <c r="BM31" s="100"/>
      <c r="BN31" s="100"/>
      <c r="BO31" s="100"/>
      <c r="BP31" s="100"/>
      <c r="BQ31" s="100"/>
      <c r="BR31" s="101"/>
      <c r="BS31" s="50">
        <v>1263.52</v>
      </c>
      <c r="BT31" s="51">
        <v>377.29</v>
      </c>
      <c r="BU31" s="51"/>
      <c r="BV31" s="51"/>
      <c r="BW31" s="52"/>
      <c r="BZ31" s="53"/>
    </row>
    <row r="32" spans="1:85" ht="35.25" customHeight="1">
      <c r="A32" s="95" t="s">
        <v>118</v>
      </c>
      <c r="B32" s="96"/>
      <c r="C32" s="96"/>
      <c r="D32" s="96"/>
      <c r="E32" s="96"/>
      <c r="F32" s="96"/>
      <c r="G32" s="96"/>
      <c r="H32" s="96"/>
      <c r="I32" s="97"/>
      <c r="J32" s="47"/>
      <c r="K32" s="98" t="s">
        <v>119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 t="s">
        <v>4</v>
      </c>
      <c r="BI32" s="100"/>
      <c r="BJ32" s="100"/>
      <c r="BK32" s="100"/>
      <c r="BL32" s="100"/>
      <c r="BM32" s="100"/>
      <c r="BN32" s="100"/>
      <c r="BO32" s="100"/>
      <c r="BP32" s="100"/>
      <c r="BQ32" s="100"/>
      <c r="BR32" s="101"/>
      <c r="BS32" s="50"/>
      <c r="BT32" s="51"/>
      <c r="BU32" s="51"/>
      <c r="BV32" s="51"/>
      <c r="BW32" s="52"/>
      <c r="BZ32" s="53"/>
    </row>
    <row r="33" spans="1:78" ht="28.5" customHeight="1">
      <c r="A33" s="95" t="s">
        <v>120</v>
      </c>
      <c r="B33" s="96"/>
      <c r="C33" s="96"/>
      <c r="D33" s="96"/>
      <c r="E33" s="96"/>
      <c r="F33" s="96"/>
      <c r="G33" s="96"/>
      <c r="H33" s="96"/>
      <c r="I33" s="97"/>
      <c r="J33" s="47"/>
      <c r="K33" s="98" t="s">
        <v>121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9" t="s">
        <v>4</v>
      </c>
      <c r="BI33" s="100"/>
      <c r="BJ33" s="100"/>
      <c r="BK33" s="100"/>
      <c r="BL33" s="100"/>
      <c r="BM33" s="100"/>
      <c r="BN33" s="100"/>
      <c r="BO33" s="100"/>
      <c r="BP33" s="100"/>
      <c r="BQ33" s="100"/>
      <c r="BR33" s="101"/>
      <c r="BS33" s="50"/>
      <c r="BT33" s="51"/>
      <c r="BU33" s="51"/>
      <c r="BV33" s="51"/>
      <c r="BW33" s="52"/>
      <c r="BZ33" s="53"/>
    </row>
    <row r="34" spans="1:78" ht="29.25" customHeight="1">
      <c r="A34" s="95" t="s">
        <v>122</v>
      </c>
      <c r="B34" s="96"/>
      <c r="C34" s="96"/>
      <c r="D34" s="96"/>
      <c r="E34" s="96"/>
      <c r="F34" s="96"/>
      <c r="G34" s="96"/>
      <c r="H34" s="96"/>
      <c r="I34" s="97"/>
      <c r="J34" s="47"/>
      <c r="K34" s="98" t="s">
        <v>123</v>
      </c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9" t="s">
        <v>4</v>
      </c>
      <c r="BI34" s="100"/>
      <c r="BJ34" s="100"/>
      <c r="BK34" s="100"/>
      <c r="BL34" s="100"/>
      <c r="BM34" s="100"/>
      <c r="BN34" s="100"/>
      <c r="BO34" s="100"/>
      <c r="BP34" s="100"/>
      <c r="BQ34" s="100"/>
      <c r="BR34" s="101"/>
      <c r="BS34" s="50">
        <f>+BS35+BS36+BS37+BS38+BS39+BS40+BS41+BS42+BS43+BS46+BS47</f>
        <v>4207.21</v>
      </c>
      <c r="BT34" s="51">
        <f>+BT35+BT36+BT37+BT38+BT39+BT40+BT41+BT42+BT43+BT46+BT47</f>
        <v>1310.19</v>
      </c>
      <c r="BU34" s="51">
        <f>+BU35+BU36+BU37+BU38+BU39+BU40+BU41+BU42+BU43+BU46+BU47</f>
        <v>0</v>
      </c>
      <c r="BV34" s="51">
        <f>+BV35+BV36+BV37+BV38+BV39+BV40+BV41+BV42+BV43+BV46+BV47</f>
        <v>0</v>
      </c>
      <c r="BW34" s="52"/>
      <c r="BZ34" s="53">
        <f>+BU34/BS34-1</f>
        <v>-1</v>
      </c>
    </row>
    <row r="35" spans="1:78">
      <c r="A35" s="95" t="s">
        <v>124</v>
      </c>
      <c r="B35" s="96"/>
      <c r="C35" s="96"/>
      <c r="D35" s="96"/>
      <c r="E35" s="96"/>
      <c r="F35" s="96"/>
      <c r="G35" s="96"/>
      <c r="H35" s="96"/>
      <c r="I35" s="97"/>
      <c r="J35" s="47"/>
      <c r="K35" s="98" t="s">
        <v>125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9" t="s">
        <v>4</v>
      </c>
      <c r="BI35" s="100"/>
      <c r="BJ35" s="100"/>
      <c r="BK35" s="100"/>
      <c r="BL35" s="100"/>
      <c r="BM35" s="100"/>
      <c r="BN35" s="100"/>
      <c r="BO35" s="100"/>
      <c r="BP35" s="100"/>
      <c r="BQ35" s="100"/>
      <c r="BR35" s="101"/>
      <c r="BS35" s="50"/>
      <c r="BT35" s="51"/>
      <c r="BU35" s="51"/>
      <c r="BV35" s="51"/>
      <c r="BW35" s="52"/>
      <c r="BZ35" s="53"/>
    </row>
    <row r="36" spans="1:78" ht="33.75" customHeight="1">
      <c r="A36" s="95" t="s">
        <v>126</v>
      </c>
      <c r="B36" s="96"/>
      <c r="C36" s="96"/>
      <c r="D36" s="96"/>
      <c r="E36" s="96"/>
      <c r="F36" s="96"/>
      <c r="G36" s="96"/>
      <c r="H36" s="96"/>
      <c r="I36" s="97"/>
      <c r="J36" s="47"/>
      <c r="K36" s="98" t="s">
        <v>127</v>
      </c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9" t="s">
        <v>4</v>
      </c>
      <c r="BI36" s="100"/>
      <c r="BJ36" s="100"/>
      <c r="BK36" s="100"/>
      <c r="BL36" s="100"/>
      <c r="BM36" s="100"/>
      <c r="BN36" s="100"/>
      <c r="BO36" s="100"/>
      <c r="BP36" s="100"/>
      <c r="BQ36" s="100"/>
      <c r="BR36" s="101"/>
      <c r="BS36" s="50"/>
      <c r="BT36" s="51"/>
      <c r="BU36" s="51"/>
      <c r="BV36" s="51"/>
      <c r="BW36" s="52"/>
      <c r="BZ36" s="53"/>
    </row>
    <row r="37" spans="1:78">
      <c r="A37" s="95" t="s">
        <v>128</v>
      </c>
      <c r="B37" s="96"/>
      <c r="C37" s="96"/>
      <c r="D37" s="96"/>
      <c r="E37" s="96"/>
      <c r="F37" s="96"/>
      <c r="G37" s="96"/>
      <c r="H37" s="96"/>
      <c r="I37" s="97"/>
      <c r="J37" s="47"/>
      <c r="K37" s="98" t="s">
        <v>129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9" t="s">
        <v>4</v>
      </c>
      <c r="BI37" s="100"/>
      <c r="BJ37" s="100"/>
      <c r="BK37" s="100"/>
      <c r="BL37" s="100"/>
      <c r="BM37" s="100"/>
      <c r="BN37" s="100"/>
      <c r="BO37" s="100"/>
      <c r="BP37" s="100"/>
      <c r="BQ37" s="100"/>
      <c r="BR37" s="101"/>
      <c r="BS37" s="50"/>
      <c r="BT37" s="51"/>
      <c r="BU37" s="51"/>
      <c r="BV37" s="51"/>
      <c r="BW37" s="52"/>
      <c r="BZ37" s="53"/>
    </row>
    <row r="38" spans="1:78">
      <c r="A38" s="95" t="s">
        <v>130</v>
      </c>
      <c r="B38" s="96"/>
      <c r="C38" s="96"/>
      <c r="D38" s="96"/>
      <c r="E38" s="96"/>
      <c r="F38" s="96"/>
      <c r="G38" s="96"/>
      <c r="H38" s="96"/>
      <c r="I38" s="97"/>
      <c r="J38" s="47"/>
      <c r="K38" s="98" t="s">
        <v>131</v>
      </c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9" t="s">
        <v>4</v>
      </c>
      <c r="BI38" s="100"/>
      <c r="BJ38" s="100"/>
      <c r="BK38" s="100"/>
      <c r="BL38" s="100"/>
      <c r="BM38" s="100"/>
      <c r="BN38" s="100"/>
      <c r="BO38" s="100"/>
      <c r="BP38" s="100"/>
      <c r="BQ38" s="100"/>
      <c r="BR38" s="101"/>
      <c r="BS38" s="50">
        <v>1492.02</v>
      </c>
      <c r="BT38" s="51">
        <v>445.52</v>
      </c>
      <c r="BU38" s="51"/>
      <c r="BV38" s="51"/>
      <c r="BW38" s="52"/>
      <c r="BZ38" s="53">
        <f>+BU38/BS38-1</f>
        <v>-1</v>
      </c>
    </row>
    <row r="39" spans="1:78" ht="49.5" customHeight="1">
      <c r="A39" s="95" t="s">
        <v>132</v>
      </c>
      <c r="B39" s="96"/>
      <c r="C39" s="96"/>
      <c r="D39" s="96"/>
      <c r="E39" s="96"/>
      <c r="F39" s="96"/>
      <c r="G39" s="96"/>
      <c r="H39" s="96"/>
      <c r="I39" s="97"/>
      <c r="J39" s="47"/>
      <c r="K39" s="98" t="s">
        <v>133</v>
      </c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9" t="s">
        <v>4</v>
      </c>
      <c r="BI39" s="100"/>
      <c r="BJ39" s="100"/>
      <c r="BK39" s="100"/>
      <c r="BL39" s="100"/>
      <c r="BM39" s="100"/>
      <c r="BN39" s="100"/>
      <c r="BO39" s="100"/>
      <c r="BP39" s="100"/>
      <c r="BQ39" s="100"/>
      <c r="BR39" s="101"/>
      <c r="BS39" s="50"/>
      <c r="BT39" s="51"/>
      <c r="BU39" s="51"/>
      <c r="BV39" s="51"/>
      <c r="BW39" s="52"/>
      <c r="BZ39" s="53"/>
    </row>
    <row r="40" spans="1:78">
      <c r="A40" s="95" t="s">
        <v>134</v>
      </c>
      <c r="B40" s="96"/>
      <c r="C40" s="96"/>
      <c r="D40" s="96"/>
      <c r="E40" s="96"/>
      <c r="F40" s="96"/>
      <c r="G40" s="96"/>
      <c r="H40" s="96"/>
      <c r="I40" s="97"/>
      <c r="J40" s="47"/>
      <c r="K40" s="98" t="s">
        <v>135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9" t="s">
        <v>4</v>
      </c>
      <c r="BI40" s="100"/>
      <c r="BJ40" s="100"/>
      <c r="BK40" s="100"/>
      <c r="BL40" s="100"/>
      <c r="BM40" s="100"/>
      <c r="BN40" s="100"/>
      <c r="BO40" s="100"/>
      <c r="BP40" s="100"/>
      <c r="BQ40" s="100"/>
      <c r="BR40" s="101"/>
      <c r="BS40" s="50">
        <v>2715.19</v>
      </c>
      <c r="BT40" s="51">
        <v>864.67</v>
      </c>
      <c r="BU40" s="51"/>
      <c r="BV40" s="51"/>
      <c r="BW40" s="52"/>
      <c r="BZ40" s="53">
        <f>+BU40/BS40-1</f>
        <v>-1</v>
      </c>
    </row>
    <row r="41" spans="1:78">
      <c r="A41" s="95" t="s">
        <v>136</v>
      </c>
      <c r="B41" s="96"/>
      <c r="C41" s="96"/>
      <c r="D41" s="96"/>
      <c r="E41" s="96"/>
      <c r="F41" s="96"/>
      <c r="G41" s="96"/>
      <c r="H41" s="96"/>
      <c r="I41" s="97"/>
      <c r="J41" s="47"/>
      <c r="K41" s="98" t="s">
        <v>137</v>
      </c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9" t="s">
        <v>4</v>
      </c>
      <c r="BI41" s="100"/>
      <c r="BJ41" s="100"/>
      <c r="BK41" s="100"/>
      <c r="BL41" s="100"/>
      <c r="BM41" s="100"/>
      <c r="BN41" s="100"/>
      <c r="BO41" s="100"/>
      <c r="BP41" s="100"/>
      <c r="BQ41" s="100"/>
      <c r="BR41" s="101"/>
      <c r="BS41" s="50"/>
      <c r="BT41" s="51"/>
      <c r="BU41" s="51"/>
      <c r="BV41" s="51"/>
      <c r="BW41" s="52"/>
      <c r="BZ41" s="53"/>
    </row>
    <row r="42" spans="1:78">
      <c r="A42" s="95" t="s">
        <v>138</v>
      </c>
      <c r="B42" s="96"/>
      <c r="C42" s="96"/>
      <c r="D42" s="96"/>
      <c r="E42" s="96"/>
      <c r="F42" s="96"/>
      <c r="G42" s="96"/>
      <c r="H42" s="96"/>
      <c r="I42" s="97"/>
      <c r="J42" s="47"/>
      <c r="K42" s="98" t="s">
        <v>139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9" t="s">
        <v>4</v>
      </c>
      <c r="BI42" s="100"/>
      <c r="BJ42" s="100"/>
      <c r="BK42" s="100"/>
      <c r="BL42" s="100"/>
      <c r="BM42" s="100"/>
      <c r="BN42" s="100"/>
      <c r="BO42" s="100"/>
      <c r="BP42" s="100"/>
      <c r="BQ42" s="100"/>
      <c r="BR42" s="101"/>
      <c r="BS42" s="50"/>
      <c r="BT42" s="51"/>
      <c r="BU42" s="51"/>
      <c r="BV42" s="51"/>
      <c r="BW42" s="52"/>
      <c r="BZ42" s="53"/>
    </row>
    <row r="43" spans="1:78">
      <c r="A43" s="95" t="s">
        <v>140</v>
      </c>
      <c r="B43" s="96"/>
      <c r="C43" s="96"/>
      <c r="D43" s="96"/>
      <c r="E43" s="96"/>
      <c r="F43" s="96"/>
      <c r="G43" s="96"/>
      <c r="H43" s="96"/>
      <c r="I43" s="97"/>
      <c r="J43" s="47"/>
      <c r="K43" s="98" t="s">
        <v>141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9" t="s">
        <v>4</v>
      </c>
      <c r="BI43" s="100"/>
      <c r="BJ43" s="100"/>
      <c r="BK43" s="100"/>
      <c r="BL43" s="100"/>
      <c r="BM43" s="100"/>
      <c r="BN43" s="100"/>
      <c r="BO43" s="100"/>
      <c r="BP43" s="100"/>
      <c r="BQ43" s="100"/>
      <c r="BR43" s="101"/>
      <c r="BS43" s="50"/>
      <c r="BT43" s="51"/>
      <c r="BU43" s="51"/>
      <c r="BV43" s="51"/>
      <c r="BW43" s="52"/>
      <c r="BZ43" s="53"/>
    </row>
    <row r="44" spans="1:78" ht="66" customHeight="1">
      <c r="A44" s="95" t="s">
        <v>142</v>
      </c>
      <c r="B44" s="96"/>
      <c r="C44" s="96"/>
      <c r="D44" s="96"/>
      <c r="E44" s="96"/>
      <c r="F44" s="96"/>
      <c r="G44" s="96"/>
      <c r="H44" s="96"/>
      <c r="I44" s="97"/>
      <c r="J44" s="47"/>
      <c r="K44" s="98" t="s">
        <v>143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9" t="s">
        <v>4</v>
      </c>
      <c r="BI44" s="100"/>
      <c r="BJ44" s="100"/>
      <c r="BK44" s="100"/>
      <c r="BL44" s="100"/>
      <c r="BM44" s="100"/>
      <c r="BN44" s="100"/>
      <c r="BO44" s="100"/>
      <c r="BP44" s="100"/>
      <c r="BQ44" s="100"/>
      <c r="BR44" s="101"/>
      <c r="BS44" s="50"/>
      <c r="BT44" s="51"/>
      <c r="BU44" s="51"/>
      <c r="BV44" s="51"/>
      <c r="BW44" s="52"/>
      <c r="BZ44" s="53"/>
    </row>
    <row r="45" spans="1:78" ht="30.75" customHeight="1">
      <c r="A45" s="95" t="s">
        <v>144</v>
      </c>
      <c r="B45" s="96"/>
      <c r="C45" s="96"/>
      <c r="D45" s="96"/>
      <c r="E45" s="96"/>
      <c r="F45" s="96"/>
      <c r="G45" s="96"/>
      <c r="H45" s="96"/>
      <c r="I45" s="97"/>
      <c r="J45" s="47"/>
      <c r="K45" s="98" t="s">
        <v>145</v>
      </c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9" t="s">
        <v>146</v>
      </c>
      <c r="BI45" s="100"/>
      <c r="BJ45" s="100"/>
      <c r="BK45" s="100"/>
      <c r="BL45" s="100"/>
      <c r="BM45" s="100"/>
      <c r="BN45" s="100"/>
      <c r="BO45" s="100"/>
      <c r="BP45" s="100"/>
      <c r="BQ45" s="100"/>
      <c r="BR45" s="101"/>
      <c r="BS45" s="50"/>
      <c r="BT45" s="51"/>
      <c r="BU45" s="51"/>
      <c r="BV45" s="51"/>
      <c r="BW45" s="52"/>
      <c r="BZ45" s="53"/>
    </row>
    <row r="46" spans="1:78" ht="124.5" customHeight="1">
      <c r="A46" s="95" t="s">
        <v>147</v>
      </c>
      <c r="B46" s="96"/>
      <c r="C46" s="96"/>
      <c r="D46" s="96"/>
      <c r="E46" s="96"/>
      <c r="F46" s="96"/>
      <c r="G46" s="96"/>
      <c r="H46" s="96"/>
      <c r="I46" s="97"/>
      <c r="J46" s="47"/>
      <c r="K46" s="98" t="s">
        <v>148</v>
      </c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9" t="s">
        <v>4</v>
      </c>
      <c r="BI46" s="100"/>
      <c r="BJ46" s="100"/>
      <c r="BK46" s="100"/>
      <c r="BL46" s="100"/>
      <c r="BM46" s="100"/>
      <c r="BN46" s="100"/>
      <c r="BO46" s="100"/>
      <c r="BP46" s="100"/>
      <c r="BQ46" s="100"/>
      <c r="BR46" s="101"/>
      <c r="BS46" s="50"/>
      <c r="BT46" s="51"/>
      <c r="BU46" s="51"/>
      <c r="BV46" s="51"/>
      <c r="BW46" s="52"/>
      <c r="BZ46" s="53"/>
    </row>
    <row r="47" spans="1:78" ht="33.75" customHeight="1">
      <c r="A47" s="95" t="s">
        <v>149</v>
      </c>
      <c r="B47" s="96"/>
      <c r="C47" s="96"/>
      <c r="D47" s="96"/>
      <c r="E47" s="96"/>
      <c r="F47" s="96"/>
      <c r="G47" s="96"/>
      <c r="H47" s="96"/>
      <c r="I47" s="97"/>
      <c r="J47" s="47"/>
      <c r="K47" s="98" t="s">
        <v>150</v>
      </c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9" t="s">
        <v>4</v>
      </c>
      <c r="BI47" s="100"/>
      <c r="BJ47" s="100"/>
      <c r="BK47" s="100"/>
      <c r="BL47" s="100"/>
      <c r="BM47" s="100"/>
      <c r="BN47" s="100"/>
      <c r="BO47" s="100"/>
      <c r="BP47" s="100"/>
      <c r="BQ47" s="100"/>
      <c r="BR47" s="101"/>
      <c r="BS47" s="50"/>
      <c r="BT47" s="51"/>
      <c r="BU47" s="51"/>
      <c r="BV47" s="51"/>
      <c r="BW47" s="52"/>
      <c r="BZ47" s="53"/>
    </row>
    <row r="48" spans="1:78" ht="51" customHeight="1">
      <c r="A48" s="95" t="s">
        <v>151</v>
      </c>
      <c r="B48" s="96"/>
      <c r="C48" s="96"/>
      <c r="D48" s="96"/>
      <c r="E48" s="96"/>
      <c r="F48" s="96"/>
      <c r="G48" s="96"/>
      <c r="H48" s="96"/>
      <c r="I48" s="97"/>
      <c r="J48" s="47"/>
      <c r="K48" s="98" t="s">
        <v>152</v>
      </c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9" t="s">
        <v>4</v>
      </c>
      <c r="BI48" s="100"/>
      <c r="BJ48" s="100"/>
      <c r="BK48" s="100"/>
      <c r="BL48" s="100"/>
      <c r="BM48" s="100"/>
      <c r="BN48" s="100"/>
      <c r="BO48" s="100"/>
      <c r="BP48" s="100"/>
      <c r="BQ48" s="100"/>
      <c r="BR48" s="101"/>
      <c r="BS48" s="50"/>
      <c r="BT48" s="51">
        <v>209.99</v>
      </c>
      <c r="BU48" s="51"/>
      <c r="BV48" s="51"/>
      <c r="BW48" s="52"/>
      <c r="BZ48" s="53"/>
    </row>
    <row r="49" spans="1:86" ht="40.5" customHeight="1">
      <c r="A49" s="95" t="s">
        <v>153</v>
      </c>
      <c r="B49" s="96"/>
      <c r="C49" s="96"/>
      <c r="D49" s="96"/>
      <c r="E49" s="96"/>
      <c r="F49" s="96"/>
      <c r="G49" s="96"/>
      <c r="H49" s="96"/>
      <c r="I49" s="97"/>
      <c r="J49" s="47"/>
      <c r="K49" s="98" t="s">
        <v>154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9" t="s">
        <v>4</v>
      </c>
      <c r="BI49" s="100"/>
      <c r="BJ49" s="100"/>
      <c r="BK49" s="100"/>
      <c r="BL49" s="100"/>
      <c r="BM49" s="100"/>
      <c r="BN49" s="100"/>
      <c r="BO49" s="100"/>
      <c r="BP49" s="100"/>
      <c r="BQ49" s="100"/>
      <c r="BR49" s="101"/>
      <c r="BS49" s="50">
        <f>+BS22+BS26+BS24</f>
        <v>227.82</v>
      </c>
      <c r="BT49" s="51">
        <f>+BT22+BT26+BT24</f>
        <v>68.02</v>
      </c>
      <c r="BU49" s="51">
        <f>+BU22+BU26+BU24</f>
        <v>0</v>
      </c>
      <c r="BV49" s="51">
        <f>+BV22+BV26+BV24</f>
        <v>0</v>
      </c>
      <c r="BW49" s="52"/>
      <c r="BZ49" s="53">
        <f>+BU49/BS49-1</f>
        <v>-1</v>
      </c>
    </row>
    <row r="50" spans="1:86">
      <c r="A50" s="95" t="s">
        <v>155</v>
      </c>
      <c r="B50" s="96"/>
      <c r="C50" s="96"/>
      <c r="D50" s="96"/>
      <c r="E50" s="96"/>
      <c r="F50" s="96"/>
      <c r="G50" s="96"/>
      <c r="H50" s="96"/>
      <c r="I50" s="97"/>
      <c r="J50" s="47"/>
      <c r="K50" s="98" t="s">
        <v>156</v>
      </c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9" t="s">
        <v>4</v>
      </c>
      <c r="BI50" s="100"/>
      <c r="BJ50" s="100"/>
      <c r="BK50" s="100"/>
      <c r="BL50" s="100"/>
      <c r="BM50" s="100"/>
      <c r="BN50" s="100"/>
      <c r="BO50" s="100"/>
      <c r="BP50" s="100"/>
      <c r="BQ50" s="100"/>
      <c r="BR50" s="101"/>
      <c r="BS50" s="50"/>
      <c r="BT50" s="51"/>
      <c r="BU50" s="51"/>
      <c r="BV50" s="51"/>
      <c r="BW50" s="52"/>
      <c r="BZ50" s="53"/>
    </row>
    <row r="51" spans="1:86">
      <c r="A51" s="95" t="s">
        <v>96</v>
      </c>
      <c r="B51" s="96"/>
      <c r="C51" s="96"/>
      <c r="D51" s="96"/>
      <c r="E51" s="96"/>
      <c r="F51" s="96"/>
      <c r="G51" s="96"/>
      <c r="H51" s="96"/>
      <c r="I51" s="97"/>
      <c r="J51" s="47"/>
      <c r="K51" s="98" t="s">
        <v>157</v>
      </c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9" t="s">
        <v>158</v>
      </c>
      <c r="BI51" s="100"/>
      <c r="BJ51" s="100"/>
      <c r="BK51" s="100"/>
      <c r="BL51" s="100"/>
      <c r="BM51" s="100"/>
      <c r="BN51" s="100"/>
      <c r="BO51" s="100"/>
      <c r="BP51" s="100"/>
      <c r="BQ51" s="100"/>
      <c r="BR51" s="101"/>
      <c r="BS51" s="50"/>
      <c r="BT51" s="51"/>
      <c r="BU51" s="51"/>
      <c r="BV51" s="51"/>
      <c r="BW51" s="52"/>
      <c r="BZ51" s="53"/>
    </row>
    <row r="52" spans="1:86">
      <c r="A52" s="95" t="s">
        <v>122</v>
      </c>
      <c r="B52" s="96"/>
      <c r="C52" s="96"/>
      <c r="D52" s="96"/>
      <c r="E52" s="96"/>
      <c r="F52" s="96"/>
      <c r="G52" s="96"/>
      <c r="H52" s="96"/>
      <c r="I52" s="97"/>
      <c r="J52" s="47"/>
      <c r="K52" s="98" t="s">
        <v>159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9" t="s">
        <v>4</v>
      </c>
      <c r="BI52" s="100"/>
      <c r="BJ52" s="100"/>
      <c r="BK52" s="100"/>
      <c r="BL52" s="100"/>
      <c r="BM52" s="100"/>
      <c r="BN52" s="100"/>
      <c r="BO52" s="100"/>
      <c r="BP52" s="100"/>
      <c r="BQ52" s="100"/>
      <c r="BR52" s="101"/>
      <c r="BS52" s="50"/>
      <c r="BT52" s="51"/>
      <c r="BU52" s="51"/>
      <c r="BV52" s="51"/>
      <c r="BW52" s="52"/>
      <c r="BZ52" s="53"/>
    </row>
    <row r="53" spans="1:86">
      <c r="A53" s="95" t="s">
        <v>160</v>
      </c>
      <c r="B53" s="96"/>
      <c r="C53" s="96"/>
      <c r="D53" s="96"/>
      <c r="E53" s="96"/>
      <c r="F53" s="96"/>
      <c r="G53" s="96"/>
      <c r="H53" s="96"/>
      <c r="I53" s="97"/>
      <c r="J53" s="47"/>
      <c r="K53" s="98" t="s">
        <v>161</v>
      </c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9" t="s">
        <v>93</v>
      </c>
      <c r="BI53" s="100"/>
      <c r="BJ53" s="100"/>
      <c r="BK53" s="100"/>
      <c r="BL53" s="100"/>
      <c r="BM53" s="100"/>
      <c r="BN53" s="100"/>
      <c r="BO53" s="100"/>
      <c r="BP53" s="100"/>
      <c r="BQ53" s="100"/>
      <c r="BR53" s="101"/>
      <c r="BS53" s="50"/>
      <c r="BT53" s="51"/>
      <c r="BU53" s="51"/>
      <c r="BV53" s="51" t="s">
        <v>93</v>
      </c>
      <c r="BW53" s="49"/>
    </row>
    <row r="54" spans="1:86" ht="31.5" customHeight="1">
      <c r="A54" s="95" t="s">
        <v>94</v>
      </c>
      <c r="B54" s="96"/>
      <c r="C54" s="96"/>
      <c r="D54" s="96"/>
      <c r="E54" s="96"/>
      <c r="F54" s="96"/>
      <c r="G54" s="96"/>
      <c r="H54" s="96"/>
      <c r="I54" s="97"/>
      <c r="J54" s="47"/>
      <c r="K54" s="98" t="s">
        <v>162</v>
      </c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102" t="s">
        <v>163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4"/>
      <c r="BS54" s="77"/>
      <c r="BT54" s="50">
        <v>56</v>
      </c>
      <c r="BU54" s="77"/>
      <c r="BV54" s="50"/>
      <c r="BW54" s="78"/>
    </row>
    <row r="55" spans="1:86">
      <c r="A55" s="95" t="s">
        <v>164</v>
      </c>
      <c r="B55" s="96"/>
      <c r="C55" s="96"/>
      <c r="D55" s="96"/>
      <c r="E55" s="96"/>
      <c r="F55" s="96"/>
      <c r="G55" s="96"/>
      <c r="H55" s="96"/>
      <c r="I55" s="97"/>
      <c r="J55" s="47"/>
      <c r="K55" s="98" t="s">
        <v>165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 t="s">
        <v>166</v>
      </c>
      <c r="BI55" s="100"/>
      <c r="BJ55" s="100"/>
      <c r="BK55" s="100"/>
      <c r="BL55" s="100"/>
      <c r="BM55" s="100"/>
      <c r="BN55" s="100"/>
      <c r="BO55" s="100"/>
      <c r="BP55" s="100"/>
      <c r="BQ55" s="100"/>
      <c r="BR55" s="101"/>
      <c r="BS55" s="50">
        <f>+BS56+BS57+BS58+BS59</f>
        <v>355.04999999999995</v>
      </c>
      <c r="BT55" s="50"/>
      <c r="BU55" s="50"/>
      <c r="BV55" s="50"/>
      <c r="BW55" s="52"/>
    </row>
    <row r="56" spans="1:86" ht="34.5" customHeight="1">
      <c r="A56" s="95" t="s">
        <v>167</v>
      </c>
      <c r="B56" s="96"/>
      <c r="C56" s="96"/>
      <c r="D56" s="96"/>
      <c r="E56" s="96"/>
      <c r="F56" s="96"/>
      <c r="G56" s="96"/>
      <c r="H56" s="96"/>
      <c r="I56" s="97"/>
      <c r="J56" s="47"/>
      <c r="K56" s="98" t="s">
        <v>168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 t="s">
        <v>166</v>
      </c>
      <c r="BI56" s="100"/>
      <c r="BJ56" s="100"/>
      <c r="BK56" s="100"/>
      <c r="BL56" s="100"/>
      <c r="BM56" s="100"/>
      <c r="BN56" s="100"/>
      <c r="BO56" s="100"/>
      <c r="BP56" s="100"/>
      <c r="BQ56" s="100"/>
      <c r="BR56" s="101"/>
      <c r="BS56" s="50">
        <v>234.5</v>
      </c>
      <c r="BT56" s="50"/>
      <c r="BU56" s="50"/>
      <c r="BV56" s="50"/>
      <c r="BW56" s="52"/>
    </row>
    <row r="57" spans="1:86" ht="32.25" customHeight="1">
      <c r="A57" s="95" t="s">
        <v>169</v>
      </c>
      <c r="B57" s="96"/>
      <c r="C57" s="96"/>
      <c r="D57" s="96"/>
      <c r="E57" s="96"/>
      <c r="F57" s="96"/>
      <c r="G57" s="96"/>
      <c r="H57" s="96"/>
      <c r="I57" s="97"/>
      <c r="J57" s="47"/>
      <c r="K57" s="98" t="s">
        <v>170</v>
      </c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9" t="s">
        <v>166</v>
      </c>
      <c r="BI57" s="100"/>
      <c r="BJ57" s="100"/>
      <c r="BK57" s="100"/>
      <c r="BL57" s="100"/>
      <c r="BM57" s="100"/>
      <c r="BN57" s="100"/>
      <c r="BO57" s="100"/>
      <c r="BP57" s="100"/>
      <c r="BQ57" s="100"/>
      <c r="BR57" s="101"/>
      <c r="BS57" s="50"/>
      <c r="BT57" s="50"/>
      <c r="BU57" s="50"/>
      <c r="BV57" s="50"/>
      <c r="BW57" s="52"/>
    </row>
    <row r="58" spans="1:86" ht="30.75" customHeight="1">
      <c r="A58" s="95" t="s">
        <v>171</v>
      </c>
      <c r="B58" s="96"/>
      <c r="C58" s="96"/>
      <c r="D58" s="96"/>
      <c r="E58" s="96"/>
      <c r="F58" s="96"/>
      <c r="G58" s="96"/>
      <c r="H58" s="96"/>
      <c r="I58" s="97"/>
      <c r="J58" s="47"/>
      <c r="K58" s="98" t="s">
        <v>172</v>
      </c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9" t="s">
        <v>166</v>
      </c>
      <c r="BI58" s="100"/>
      <c r="BJ58" s="100"/>
      <c r="BK58" s="100"/>
      <c r="BL58" s="100"/>
      <c r="BM58" s="100"/>
      <c r="BN58" s="100"/>
      <c r="BO58" s="100"/>
      <c r="BP58" s="100"/>
      <c r="BQ58" s="100"/>
      <c r="BR58" s="101"/>
      <c r="BS58" s="50">
        <v>17.2</v>
      </c>
      <c r="BT58" s="50"/>
      <c r="BU58" s="50"/>
      <c r="BV58" s="50"/>
      <c r="BW58" s="52"/>
    </row>
    <row r="59" spans="1:86" ht="38.25" customHeight="1">
      <c r="A59" s="95" t="s">
        <v>173</v>
      </c>
      <c r="B59" s="96"/>
      <c r="C59" s="96"/>
      <c r="D59" s="96"/>
      <c r="E59" s="96"/>
      <c r="F59" s="96"/>
      <c r="G59" s="96"/>
      <c r="H59" s="96"/>
      <c r="I59" s="97"/>
      <c r="J59" s="47"/>
      <c r="K59" s="98" t="s">
        <v>174</v>
      </c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9" t="s">
        <v>166</v>
      </c>
      <c r="BI59" s="100"/>
      <c r="BJ59" s="100"/>
      <c r="BK59" s="100"/>
      <c r="BL59" s="100"/>
      <c r="BM59" s="100"/>
      <c r="BN59" s="100"/>
      <c r="BO59" s="100"/>
      <c r="BP59" s="100"/>
      <c r="BQ59" s="100"/>
      <c r="BR59" s="101"/>
      <c r="BS59" s="50">
        <v>103.35</v>
      </c>
      <c r="BT59" s="50"/>
      <c r="BU59" s="50"/>
      <c r="BV59" s="50"/>
      <c r="BW59" s="52"/>
    </row>
    <row r="60" spans="1:86">
      <c r="A60" s="95" t="s">
        <v>175</v>
      </c>
      <c r="B60" s="96"/>
      <c r="C60" s="96"/>
      <c r="D60" s="96"/>
      <c r="E60" s="96"/>
      <c r="F60" s="96"/>
      <c r="G60" s="96"/>
      <c r="H60" s="96"/>
      <c r="I60" s="97"/>
      <c r="J60" s="47"/>
      <c r="K60" s="98" t="s">
        <v>176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9" t="s">
        <v>177</v>
      </c>
      <c r="BI60" s="100"/>
      <c r="BJ60" s="100"/>
      <c r="BK60" s="100"/>
      <c r="BL60" s="100"/>
      <c r="BM60" s="100"/>
      <c r="BN60" s="100"/>
      <c r="BO60" s="100"/>
      <c r="BP60" s="100"/>
      <c r="BQ60" s="100"/>
      <c r="BR60" s="101"/>
      <c r="BS60" s="50">
        <f>+BS61+BS62</f>
        <v>1180.5</v>
      </c>
      <c r="BT60" s="50"/>
      <c r="BU60" s="50">
        <f>+BU61+BU62</f>
        <v>0</v>
      </c>
      <c r="BV60" s="50"/>
      <c r="BW60" s="52"/>
    </row>
    <row r="61" spans="1:86" ht="35.25" customHeight="1">
      <c r="A61" s="95" t="s">
        <v>178</v>
      </c>
      <c r="B61" s="96"/>
      <c r="C61" s="96"/>
      <c r="D61" s="96"/>
      <c r="E61" s="96"/>
      <c r="F61" s="96"/>
      <c r="G61" s="96"/>
      <c r="H61" s="96"/>
      <c r="I61" s="97"/>
      <c r="J61" s="47"/>
      <c r="K61" s="98" t="s">
        <v>179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9" t="s">
        <v>177</v>
      </c>
      <c r="BI61" s="100"/>
      <c r="BJ61" s="100"/>
      <c r="BK61" s="100"/>
      <c r="BL61" s="100"/>
      <c r="BM61" s="100"/>
      <c r="BN61" s="100"/>
      <c r="BO61" s="100"/>
      <c r="BP61" s="100"/>
      <c r="BQ61" s="100"/>
      <c r="BR61" s="101"/>
      <c r="BS61" s="50">
        <v>451.5</v>
      </c>
      <c r="BT61" s="50"/>
      <c r="BU61" s="50"/>
      <c r="BV61" s="50"/>
      <c r="BW61" s="52"/>
    </row>
    <row r="62" spans="1:86" ht="33" customHeight="1">
      <c r="A62" s="95" t="s">
        <v>180</v>
      </c>
      <c r="B62" s="96"/>
      <c r="C62" s="96"/>
      <c r="D62" s="96"/>
      <c r="E62" s="96"/>
      <c r="F62" s="96"/>
      <c r="G62" s="96"/>
      <c r="H62" s="96"/>
      <c r="I62" s="97"/>
      <c r="J62" s="47"/>
      <c r="K62" s="98" t="s">
        <v>181</v>
      </c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9" t="s">
        <v>177</v>
      </c>
      <c r="BI62" s="100"/>
      <c r="BJ62" s="100"/>
      <c r="BK62" s="100"/>
      <c r="BL62" s="100"/>
      <c r="BM62" s="100"/>
      <c r="BN62" s="100"/>
      <c r="BO62" s="100"/>
      <c r="BP62" s="100"/>
      <c r="BQ62" s="100"/>
      <c r="BR62" s="101"/>
      <c r="BS62" s="50">
        <v>729</v>
      </c>
      <c r="BT62" s="50"/>
      <c r="BU62" s="50"/>
      <c r="BV62" s="50"/>
      <c r="BW62" s="52"/>
    </row>
    <row r="63" spans="1:86" ht="30" customHeight="1">
      <c r="A63" s="95" t="s">
        <v>182</v>
      </c>
      <c r="B63" s="96"/>
      <c r="C63" s="96"/>
      <c r="D63" s="96"/>
      <c r="E63" s="96"/>
      <c r="F63" s="96"/>
      <c r="G63" s="96"/>
      <c r="H63" s="96"/>
      <c r="I63" s="97"/>
      <c r="J63" s="47"/>
      <c r="K63" s="98" t="s">
        <v>183</v>
      </c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9" t="s">
        <v>177</v>
      </c>
      <c r="BI63" s="100"/>
      <c r="BJ63" s="100"/>
      <c r="BK63" s="100"/>
      <c r="BL63" s="100"/>
      <c r="BM63" s="100"/>
      <c r="BN63" s="100"/>
      <c r="BO63" s="100"/>
      <c r="BP63" s="100"/>
      <c r="BQ63" s="100"/>
      <c r="BR63" s="101"/>
      <c r="BS63" s="50">
        <f>+BS64+BS65</f>
        <v>2072.6999999999998</v>
      </c>
      <c r="BT63" s="50"/>
      <c r="BU63" s="50">
        <f>+BU64+BU65</f>
        <v>0</v>
      </c>
      <c r="BV63" s="50"/>
      <c r="BW63" s="52"/>
    </row>
    <row r="64" spans="1:86" ht="34.5" customHeight="1">
      <c r="A64" s="95" t="s">
        <v>184</v>
      </c>
      <c r="B64" s="96"/>
      <c r="C64" s="96"/>
      <c r="D64" s="96"/>
      <c r="E64" s="96"/>
      <c r="F64" s="96"/>
      <c r="G64" s="96"/>
      <c r="H64" s="96"/>
      <c r="I64" s="97"/>
      <c r="J64" s="47"/>
      <c r="K64" s="98" t="s">
        <v>185</v>
      </c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9" t="s">
        <v>177</v>
      </c>
      <c r="BI64" s="100"/>
      <c r="BJ64" s="100"/>
      <c r="BK64" s="100"/>
      <c r="BL64" s="100"/>
      <c r="BM64" s="100"/>
      <c r="BN64" s="100"/>
      <c r="BO64" s="100"/>
      <c r="BP64" s="100"/>
      <c r="BQ64" s="100"/>
      <c r="BR64" s="101"/>
      <c r="BS64" s="50">
        <v>418</v>
      </c>
      <c r="BT64" s="50"/>
      <c r="BU64" s="50"/>
      <c r="BV64" s="50"/>
      <c r="BW64" s="52"/>
      <c r="CH64" s="54"/>
    </row>
    <row r="65" spans="1:86" ht="34.5" customHeight="1">
      <c r="A65" s="95" t="s">
        <v>186</v>
      </c>
      <c r="B65" s="96"/>
      <c r="C65" s="96"/>
      <c r="D65" s="96"/>
      <c r="E65" s="96"/>
      <c r="F65" s="96"/>
      <c r="G65" s="96"/>
      <c r="H65" s="96"/>
      <c r="I65" s="97"/>
      <c r="J65" s="47"/>
      <c r="K65" s="98" t="s">
        <v>187</v>
      </c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9" t="s">
        <v>177</v>
      </c>
      <c r="BI65" s="100"/>
      <c r="BJ65" s="100"/>
      <c r="BK65" s="100"/>
      <c r="BL65" s="100"/>
      <c r="BM65" s="100"/>
      <c r="BN65" s="100"/>
      <c r="BO65" s="100"/>
      <c r="BP65" s="100"/>
      <c r="BQ65" s="100"/>
      <c r="BR65" s="101"/>
      <c r="BS65" s="50">
        <v>1654.7</v>
      </c>
      <c r="BT65" s="50"/>
      <c r="BU65" s="50"/>
      <c r="BV65" s="50"/>
      <c r="BW65" s="52"/>
    </row>
    <row r="66" spans="1:86">
      <c r="A66" s="95" t="s">
        <v>188</v>
      </c>
      <c r="B66" s="96"/>
      <c r="C66" s="96"/>
      <c r="D66" s="96"/>
      <c r="E66" s="96"/>
      <c r="F66" s="96"/>
      <c r="G66" s="96"/>
      <c r="H66" s="96"/>
      <c r="I66" s="97"/>
      <c r="J66" s="47"/>
      <c r="K66" s="98" t="s">
        <v>189</v>
      </c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9" t="s">
        <v>190</v>
      </c>
      <c r="BI66" s="100"/>
      <c r="BJ66" s="100"/>
      <c r="BK66" s="100"/>
      <c r="BL66" s="100"/>
      <c r="BM66" s="100"/>
      <c r="BN66" s="100"/>
      <c r="BO66" s="100"/>
      <c r="BP66" s="100"/>
      <c r="BQ66" s="100"/>
      <c r="BR66" s="101"/>
      <c r="BS66" s="50">
        <f>+BS67+BS68</f>
        <v>399</v>
      </c>
      <c r="BT66" s="50"/>
      <c r="BU66" s="50">
        <f>+BU67+BU68</f>
        <v>0</v>
      </c>
      <c r="BV66" s="50"/>
      <c r="BW66" s="52"/>
      <c r="CH66" s="54"/>
    </row>
    <row r="67" spans="1:86" ht="33" customHeight="1">
      <c r="A67" s="95" t="s">
        <v>191</v>
      </c>
      <c r="B67" s="96"/>
      <c r="C67" s="96"/>
      <c r="D67" s="96"/>
      <c r="E67" s="96"/>
      <c r="F67" s="96"/>
      <c r="G67" s="96"/>
      <c r="H67" s="96"/>
      <c r="I67" s="97"/>
      <c r="J67" s="47"/>
      <c r="K67" s="98" t="s">
        <v>192</v>
      </c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9" t="s">
        <v>190</v>
      </c>
      <c r="BI67" s="100"/>
      <c r="BJ67" s="100"/>
      <c r="BK67" s="100"/>
      <c r="BL67" s="100"/>
      <c r="BM67" s="100"/>
      <c r="BN67" s="100"/>
      <c r="BO67" s="100"/>
      <c r="BP67" s="100"/>
      <c r="BQ67" s="100"/>
      <c r="BR67" s="101"/>
      <c r="BS67" s="50">
        <v>129</v>
      </c>
      <c r="BT67" s="50"/>
      <c r="BU67" s="50"/>
      <c r="BV67" s="50"/>
      <c r="BW67" s="52"/>
    </row>
    <row r="68" spans="1:86" ht="32.25" customHeight="1">
      <c r="A68" s="95" t="s">
        <v>193</v>
      </c>
      <c r="B68" s="96"/>
      <c r="C68" s="96"/>
      <c r="D68" s="96"/>
      <c r="E68" s="96"/>
      <c r="F68" s="96"/>
      <c r="G68" s="96"/>
      <c r="H68" s="96"/>
      <c r="I68" s="97"/>
      <c r="J68" s="47"/>
      <c r="K68" s="98" t="s">
        <v>194</v>
      </c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9" t="s">
        <v>190</v>
      </c>
      <c r="BI68" s="100"/>
      <c r="BJ68" s="100"/>
      <c r="BK68" s="100"/>
      <c r="BL68" s="100"/>
      <c r="BM68" s="100"/>
      <c r="BN68" s="100"/>
      <c r="BO68" s="100"/>
      <c r="BP68" s="100"/>
      <c r="BQ68" s="100"/>
      <c r="BR68" s="101"/>
      <c r="BS68" s="50">
        <v>270</v>
      </c>
      <c r="BT68" s="50"/>
      <c r="BU68" s="50"/>
      <c r="BV68" s="50"/>
      <c r="BW68" s="52"/>
    </row>
    <row r="69" spans="1:86">
      <c r="A69" s="95" t="s">
        <v>195</v>
      </c>
      <c r="B69" s="96"/>
      <c r="C69" s="96"/>
      <c r="D69" s="96"/>
      <c r="E69" s="96"/>
      <c r="F69" s="96"/>
      <c r="G69" s="96"/>
      <c r="H69" s="96"/>
      <c r="I69" s="97"/>
      <c r="J69" s="47"/>
      <c r="K69" s="98" t="s">
        <v>196</v>
      </c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9" t="s">
        <v>197</v>
      </c>
      <c r="BI69" s="100"/>
      <c r="BJ69" s="100"/>
      <c r="BK69" s="100"/>
      <c r="BL69" s="100"/>
      <c r="BM69" s="100"/>
      <c r="BN69" s="100"/>
      <c r="BO69" s="100"/>
      <c r="BP69" s="100"/>
      <c r="BQ69" s="100"/>
      <c r="BR69" s="101"/>
      <c r="BS69" s="50">
        <v>100</v>
      </c>
      <c r="BT69" s="50">
        <v>100</v>
      </c>
      <c r="BU69" s="50"/>
      <c r="BV69" s="50"/>
      <c r="BW69" s="52"/>
      <c r="BZ69" s="54"/>
    </row>
    <row r="70" spans="1:86" ht="32.25" customHeight="1">
      <c r="A70" s="95" t="s">
        <v>198</v>
      </c>
      <c r="B70" s="96"/>
      <c r="C70" s="96"/>
      <c r="D70" s="96"/>
      <c r="E70" s="96"/>
      <c r="F70" s="96"/>
      <c r="G70" s="96"/>
      <c r="H70" s="96"/>
      <c r="I70" s="97"/>
      <c r="J70" s="47"/>
      <c r="K70" s="98" t="s">
        <v>199</v>
      </c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9" t="s">
        <v>4</v>
      </c>
      <c r="BI70" s="100"/>
      <c r="BJ70" s="100"/>
      <c r="BK70" s="100"/>
      <c r="BL70" s="100"/>
      <c r="BM70" s="100"/>
      <c r="BN70" s="100"/>
      <c r="BO70" s="100"/>
      <c r="BP70" s="100"/>
      <c r="BQ70" s="100"/>
      <c r="BR70" s="101"/>
      <c r="BS70" s="50">
        <v>0</v>
      </c>
      <c r="BT70" s="51"/>
      <c r="BU70" s="51"/>
      <c r="BV70" s="51"/>
      <c r="BW70" s="52"/>
      <c r="BZ70" s="54"/>
    </row>
    <row r="71" spans="1:86" ht="32.25" customHeight="1">
      <c r="A71" s="95" t="s">
        <v>200</v>
      </c>
      <c r="B71" s="96"/>
      <c r="C71" s="96"/>
      <c r="D71" s="96"/>
      <c r="E71" s="96"/>
      <c r="F71" s="96"/>
      <c r="G71" s="96"/>
      <c r="H71" s="96"/>
      <c r="I71" s="97"/>
      <c r="J71" s="47"/>
      <c r="K71" s="98" t="s">
        <v>201</v>
      </c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9" t="s">
        <v>4</v>
      </c>
      <c r="BI71" s="100"/>
      <c r="BJ71" s="100"/>
      <c r="BK71" s="100"/>
      <c r="BL71" s="100"/>
      <c r="BM71" s="100"/>
      <c r="BN71" s="100"/>
      <c r="BO71" s="100"/>
      <c r="BP71" s="100"/>
      <c r="BQ71" s="100"/>
      <c r="BR71" s="101"/>
      <c r="BS71" s="50">
        <v>0</v>
      </c>
      <c r="BT71" s="51"/>
      <c r="BU71" s="51"/>
      <c r="BV71" s="51"/>
      <c r="BW71" s="52"/>
    </row>
    <row r="72" spans="1:86">
      <c r="A72" s="95" t="s">
        <v>202</v>
      </c>
      <c r="B72" s="96"/>
      <c r="C72" s="96"/>
      <c r="D72" s="96"/>
      <c r="E72" s="96"/>
      <c r="F72" s="96"/>
      <c r="G72" s="96"/>
      <c r="H72" s="96"/>
      <c r="I72" s="97"/>
      <c r="J72" s="47"/>
      <c r="K72" s="98" t="s">
        <v>203</v>
      </c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9" t="s">
        <v>197</v>
      </c>
      <c r="BI72" s="100"/>
      <c r="BJ72" s="100"/>
      <c r="BK72" s="100"/>
      <c r="BL72" s="100"/>
      <c r="BM72" s="100"/>
      <c r="BN72" s="100"/>
      <c r="BO72" s="100"/>
      <c r="BP72" s="100"/>
      <c r="BQ72" s="100"/>
      <c r="BR72" s="101"/>
      <c r="BS72" s="48" t="s">
        <v>84</v>
      </c>
      <c r="BT72" s="76">
        <f>+'4)'!B5*100</f>
        <v>3.9998279027076644</v>
      </c>
      <c r="BU72" s="47" t="s">
        <v>93</v>
      </c>
      <c r="BV72" s="47" t="s">
        <v>93</v>
      </c>
      <c r="BW72" s="49" t="s">
        <v>93</v>
      </c>
    </row>
    <row r="74" spans="1:86">
      <c r="G74" s="41" t="s">
        <v>14</v>
      </c>
      <c r="BS74" s="55"/>
      <c r="BT74" s="54"/>
    </row>
    <row r="75" spans="1:86" ht="79.5" customHeight="1">
      <c r="A75" s="93" t="s">
        <v>254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</row>
    <row r="76" spans="1:86" ht="27.75" customHeight="1">
      <c r="A76" s="93" t="s">
        <v>255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</row>
    <row r="77" spans="1:86" ht="31.5" customHeight="1">
      <c r="A77" s="93" t="s">
        <v>256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</row>
    <row r="78" spans="1:86" ht="28.5" customHeight="1">
      <c r="A78" s="93" t="s">
        <v>257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</row>
    <row r="79" spans="1:86" ht="33" customHeight="1">
      <c r="A79" s="93" t="s">
        <v>258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</row>
    <row r="80" spans="1:86" ht="33" customHeight="1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131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4" t="s">
        <v>264</v>
      </c>
    </row>
    <row r="82" spans="1:131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4" t="s">
        <v>70</v>
      </c>
    </row>
    <row r="83" spans="1:131">
      <c r="BW83" s="74" t="s">
        <v>71</v>
      </c>
    </row>
    <row r="85" spans="1:131" ht="15" customHeight="1">
      <c r="A85" s="111" t="s">
        <v>265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</row>
    <row r="86" spans="1:131" ht="15" customHeight="1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S86" s="41"/>
    </row>
    <row r="87" spans="1:131" ht="30" customHeight="1">
      <c r="A87" s="112" t="s">
        <v>266</v>
      </c>
      <c r="B87" s="113"/>
      <c r="C87" s="113"/>
      <c r="D87" s="113"/>
      <c r="E87" s="113"/>
      <c r="F87" s="113"/>
      <c r="G87" s="113"/>
      <c r="H87" s="113" t="s">
        <v>267</v>
      </c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4" t="s">
        <v>268</v>
      </c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6"/>
      <c r="BS87" s="113" t="str">
        <f>+BS15</f>
        <v>2018 г.</v>
      </c>
      <c r="BT87" s="113"/>
      <c r="BU87" s="112" t="s">
        <v>269</v>
      </c>
      <c r="BV87" s="112"/>
      <c r="BW87" s="112"/>
      <c r="DX87" s="73"/>
      <c r="DY87" s="73"/>
      <c r="EA87" s="73"/>
    </row>
    <row r="88" spans="1:131" ht="15" customHeight="1">
      <c r="A88" s="113">
        <v>1</v>
      </c>
      <c r="B88" s="113"/>
      <c r="C88" s="113"/>
      <c r="D88" s="113"/>
      <c r="E88" s="113"/>
      <c r="F88" s="113"/>
      <c r="G88" s="113"/>
      <c r="H88" s="113">
        <v>2</v>
      </c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4">
        <v>3</v>
      </c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6"/>
      <c r="BS88" s="133">
        <v>4</v>
      </c>
      <c r="BT88" s="134"/>
      <c r="BU88" s="113">
        <v>5</v>
      </c>
      <c r="BV88" s="113"/>
      <c r="BW88" s="113"/>
    </row>
    <row r="89" spans="1:131" ht="20.100000000000001" customHeight="1">
      <c r="A89" s="124">
        <v>1</v>
      </c>
      <c r="B89" s="124"/>
      <c r="C89" s="124"/>
      <c r="D89" s="124"/>
      <c r="E89" s="124"/>
      <c r="F89" s="124"/>
      <c r="G89" s="124"/>
      <c r="H89" s="75"/>
      <c r="I89" s="128" t="s">
        <v>270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9"/>
      <c r="BE89" s="125" t="s">
        <v>4</v>
      </c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7"/>
      <c r="BS89" s="135">
        <v>152553.921</v>
      </c>
      <c r="BT89" s="136"/>
      <c r="BU89" s="132"/>
      <c r="BV89" s="132"/>
      <c r="BW89" s="132"/>
    </row>
    <row r="90" spans="1:131" ht="20.100000000000001" customHeight="1">
      <c r="A90" s="124">
        <v>2</v>
      </c>
      <c r="B90" s="124"/>
      <c r="C90" s="124"/>
      <c r="D90" s="124"/>
      <c r="E90" s="124"/>
      <c r="F90" s="124"/>
      <c r="G90" s="124"/>
      <c r="H90" s="70"/>
      <c r="I90" s="128" t="s">
        <v>271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9"/>
      <c r="BE90" s="125" t="s">
        <v>4</v>
      </c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7"/>
      <c r="BS90" s="135">
        <f>+BS91-BS92</f>
        <v>0</v>
      </c>
      <c r="BT90" s="136"/>
      <c r="BU90" s="132"/>
      <c r="BV90" s="132"/>
      <c r="BW90" s="132"/>
      <c r="DL90" s="73"/>
    </row>
    <row r="91" spans="1:131" ht="20.100000000000001" customHeight="1">
      <c r="A91" s="124" t="s">
        <v>272</v>
      </c>
      <c r="B91" s="124"/>
      <c r="C91" s="124"/>
      <c r="D91" s="124"/>
      <c r="E91" s="124"/>
      <c r="F91" s="124"/>
      <c r="G91" s="124"/>
      <c r="H91" s="70"/>
      <c r="I91" s="128" t="s">
        <v>273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9"/>
      <c r="BE91" s="125" t="s">
        <v>4</v>
      </c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7"/>
      <c r="BS91" s="135">
        <v>0</v>
      </c>
      <c r="BT91" s="136"/>
      <c r="BU91" s="132"/>
      <c r="BV91" s="132"/>
      <c r="BW91" s="132"/>
    </row>
    <row r="92" spans="1:131" ht="20.100000000000001" customHeight="1">
      <c r="A92" s="124" t="s">
        <v>274</v>
      </c>
      <c r="B92" s="124"/>
      <c r="C92" s="124"/>
      <c r="D92" s="124"/>
      <c r="E92" s="124"/>
      <c r="F92" s="124"/>
      <c r="G92" s="124"/>
      <c r="H92" s="70"/>
      <c r="I92" s="128" t="s">
        <v>275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9"/>
      <c r="BE92" s="125" t="s">
        <v>4</v>
      </c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7"/>
      <c r="BS92" s="135">
        <v>0</v>
      </c>
      <c r="BT92" s="136"/>
      <c r="BU92" s="132"/>
      <c r="BV92" s="132"/>
      <c r="BW92" s="132"/>
    </row>
    <row r="93" spans="1:131" ht="20.100000000000001" customHeight="1">
      <c r="A93" s="124">
        <v>4</v>
      </c>
      <c r="B93" s="124"/>
      <c r="C93" s="124"/>
      <c r="D93" s="124"/>
      <c r="E93" s="124"/>
      <c r="F93" s="124"/>
      <c r="G93" s="124"/>
      <c r="H93" s="70"/>
      <c r="I93" s="128" t="s">
        <v>276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9"/>
      <c r="BE93" s="125" t="s">
        <v>4</v>
      </c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7"/>
      <c r="BS93" s="135">
        <f>+BS89+BS90</f>
        <v>152553.921</v>
      </c>
      <c r="BT93" s="136"/>
      <c r="BU93" s="132"/>
      <c r="BV93" s="132"/>
      <c r="BW93" s="132"/>
    </row>
    <row r="94" spans="1:131" ht="20.100000000000001" customHeight="1">
      <c r="A94" s="124">
        <v>7</v>
      </c>
      <c r="B94" s="124"/>
      <c r="C94" s="124"/>
      <c r="D94" s="124"/>
      <c r="E94" s="124"/>
      <c r="F94" s="124"/>
      <c r="G94" s="124"/>
      <c r="H94" s="70"/>
      <c r="I94" s="130" t="s">
        <v>277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1"/>
      <c r="BE94" s="125" t="s">
        <v>4</v>
      </c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7"/>
      <c r="BS94" s="135">
        <v>2715.19</v>
      </c>
      <c r="BT94" s="136"/>
      <c r="BU94" s="132"/>
      <c r="BV94" s="132"/>
      <c r="BW94" s="132"/>
    </row>
  </sheetData>
  <mergeCells count="229">
    <mergeCell ref="BU94:BW94"/>
    <mergeCell ref="BS88:BT88"/>
    <mergeCell ref="BS89:BT89"/>
    <mergeCell ref="BS90:BT90"/>
    <mergeCell ref="BS91:BT91"/>
    <mergeCell ref="BS92:BT92"/>
    <mergeCell ref="BS93:BT93"/>
    <mergeCell ref="BS94:BT94"/>
    <mergeCell ref="H88:BD88"/>
    <mergeCell ref="I89:BD89"/>
    <mergeCell ref="I90:BD90"/>
    <mergeCell ref="H87:BD87"/>
    <mergeCell ref="BS87:BT87"/>
    <mergeCell ref="BU87:BW87"/>
    <mergeCell ref="BU88:BW88"/>
    <mergeCell ref="BU89:BW89"/>
    <mergeCell ref="BU90:BW90"/>
    <mergeCell ref="BU91:BW91"/>
    <mergeCell ref="BU92:BW92"/>
    <mergeCell ref="BU93:BW93"/>
    <mergeCell ref="I91:BD91"/>
    <mergeCell ref="I92:BD92"/>
    <mergeCell ref="A93:G93"/>
    <mergeCell ref="A94:G94"/>
    <mergeCell ref="BE88:BR88"/>
    <mergeCell ref="BE89:BR89"/>
    <mergeCell ref="BE90:BR90"/>
    <mergeCell ref="BE91:BR91"/>
    <mergeCell ref="BE92:BR92"/>
    <mergeCell ref="A91:G91"/>
    <mergeCell ref="A92:G92"/>
    <mergeCell ref="A89:G89"/>
    <mergeCell ref="A90:G90"/>
    <mergeCell ref="I93:BD93"/>
    <mergeCell ref="I94:BD94"/>
    <mergeCell ref="BE93:BR93"/>
    <mergeCell ref="BE94:BR94"/>
    <mergeCell ref="A85:BU85"/>
    <mergeCell ref="A87:G87"/>
    <mergeCell ref="A88:G88"/>
    <mergeCell ref="BE87:BR87"/>
    <mergeCell ref="A5:BW5"/>
    <mergeCell ref="A6:BW6"/>
    <mergeCell ref="A7:BW7"/>
    <mergeCell ref="A8:BW8"/>
    <mergeCell ref="AG10:BV10"/>
    <mergeCell ref="J11:BM11"/>
    <mergeCell ref="BS15:BV15"/>
    <mergeCell ref="BW15:BW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75:BW75"/>
    <mergeCell ref="A76:BW76"/>
    <mergeCell ref="A77:BW77"/>
    <mergeCell ref="A78:BW78"/>
    <mergeCell ref="A79:BW79"/>
    <mergeCell ref="A71:I71"/>
    <mergeCell ref="K71:BG71"/>
    <mergeCell ref="BH71:BR71"/>
    <mergeCell ref="A72:I72"/>
    <mergeCell ref="K72:BG72"/>
    <mergeCell ref="BH72:BR72"/>
  </mergeCells>
  <pageMargins left="0.98425196850393704" right="0.39370078740157483" top="0.78740157480314965" bottom="0.78740157480314965" header="0" footer="0"/>
  <pageSetup paperSize="9" scale="80" fitToHeight="5" orientation="portrait" r:id="rId1"/>
  <headerFooter alignWithMargins="0"/>
  <rowBreaks count="1" manualBreakCount="1">
    <brk id="73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BreakPreview" zoomScaleSheetLayoutView="100" workbookViewId="0">
      <selection activeCell="G28" sqref="G28"/>
    </sheetView>
  </sheetViews>
  <sheetFormatPr defaultRowHeight="15"/>
  <cols>
    <col min="1" max="1" width="6.42578125" style="5" bestFit="1" customWidth="1"/>
    <col min="2" max="2" width="40.28515625" style="5" bestFit="1" customWidth="1"/>
    <col min="3" max="3" width="9" style="5" bestFit="1" customWidth="1"/>
    <col min="4" max="4" width="8" style="5" bestFit="1" customWidth="1"/>
    <col min="5" max="5" width="6.7109375" style="5" customWidth="1"/>
    <col min="6" max="6" width="9" style="5" bestFit="1" customWidth="1"/>
    <col min="7" max="7" width="11.5703125" style="5" customWidth="1"/>
    <col min="8" max="16384" width="9.140625" style="5"/>
  </cols>
  <sheetData>
    <row r="1" spans="1:7">
      <c r="A1" s="137" t="s">
        <v>15</v>
      </c>
      <c r="B1" s="137"/>
      <c r="C1" s="137"/>
      <c r="D1" s="137"/>
      <c r="E1" s="137"/>
      <c r="F1" s="137"/>
      <c r="G1" s="137"/>
    </row>
    <row r="2" spans="1:7">
      <c r="A2" s="30"/>
      <c r="B2" s="30"/>
      <c r="C2" s="30"/>
      <c r="D2" s="30"/>
      <c r="E2" s="30"/>
      <c r="F2" s="30"/>
      <c r="G2" s="64" t="s">
        <v>16</v>
      </c>
    </row>
    <row r="3" spans="1:7" s="20" customFormat="1">
      <c r="A3" s="138" t="s">
        <v>17</v>
      </c>
      <c r="B3" s="138" t="s">
        <v>18</v>
      </c>
      <c r="C3" s="139" t="s">
        <v>289</v>
      </c>
      <c r="D3" s="140"/>
      <c r="E3" s="140"/>
      <c r="F3" s="140"/>
      <c r="G3" s="141"/>
    </row>
    <row r="4" spans="1:7" s="20" customFormat="1">
      <c r="A4" s="138"/>
      <c r="B4" s="138"/>
      <c r="C4" s="57" t="s">
        <v>19</v>
      </c>
      <c r="D4" s="57" t="s">
        <v>20</v>
      </c>
      <c r="E4" s="57" t="s">
        <v>21</v>
      </c>
      <c r="F4" s="57" t="s">
        <v>22</v>
      </c>
      <c r="G4" s="57" t="s">
        <v>23</v>
      </c>
    </row>
    <row r="5" spans="1:7" s="20" customForma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s="23" customFormat="1" ht="30">
      <c r="A6" s="10" t="s">
        <v>5</v>
      </c>
      <c r="B6" s="2" t="s">
        <v>24</v>
      </c>
      <c r="C6" s="11">
        <v>219.31700000000001</v>
      </c>
      <c r="D6" s="11">
        <v>198.76</v>
      </c>
      <c r="E6" s="11"/>
      <c r="F6" s="11">
        <v>214.648</v>
      </c>
      <c r="G6" s="11">
        <v>58.175999999999995</v>
      </c>
    </row>
    <row r="7" spans="1:7">
      <c r="A7" s="12" t="s">
        <v>6</v>
      </c>
      <c r="B7" s="1" t="s">
        <v>25</v>
      </c>
      <c r="C7" s="13">
        <v>219.31700000000001</v>
      </c>
      <c r="D7" s="13">
        <v>198.76</v>
      </c>
      <c r="E7" s="13"/>
      <c r="F7" s="13">
        <v>214.648</v>
      </c>
      <c r="G7" s="13">
        <v>58.175999999999995</v>
      </c>
    </row>
    <row r="8" spans="1:7">
      <c r="A8" s="12"/>
      <c r="B8" s="15" t="s">
        <v>26</v>
      </c>
      <c r="C8" s="16"/>
      <c r="D8" s="16"/>
      <c r="E8" s="13"/>
      <c r="F8" s="13"/>
      <c r="G8" s="13"/>
    </row>
    <row r="9" spans="1:7">
      <c r="A9" s="12" t="s">
        <v>7</v>
      </c>
      <c r="B9" s="15" t="s">
        <v>20</v>
      </c>
      <c r="C9" s="16">
        <v>198.76</v>
      </c>
      <c r="D9" s="16">
        <v>198.76</v>
      </c>
      <c r="E9" s="13"/>
      <c r="F9" s="13">
        <v>194.09099999999998</v>
      </c>
      <c r="G9" s="13"/>
    </row>
    <row r="10" spans="1:7">
      <c r="A10" s="12" t="s">
        <v>10</v>
      </c>
      <c r="B10" s="1" t="s">
        <v>21</v>
      </c>
      <c r="C10" s="13"/>
      <c r="D10" s="13"/>
      <c r="E10" s="13"/>
      <c r="F10" s="13"/>
      <c r="G10" s="13"/>
    </row>
    <row r="11" spans="1:7">
      <c r="A11" s="12" t="s">
        <v>11</v>
      </c>
      <c r="B11" s="1" t="s">
        <v>22</v>
      </c>
      <c r="C11" s="13">
        <v>20.557000000000016</v>
      </c>
      <c r="D11" s="13"/>
      <c r="E11" s="13"/>
      <c r="F11" s="13">
        <v>20.557000000000016</v>
      </c>
      <c r="G11" s="13">
        <v>58.175999999999995</v>
      </c>
    </row>
    <row r="12" spans="1:7">
      <c r="A12" s="12" t="s">
        <v>12</v>
      </c>
      <c r="B12" s="1" t="s">
        <v>48</v>
      </c>
      <c r="C12" s="13">
        <v>20.557000000000016</v>
      </c>
      <c r="D12" s="13"/>
      <c r="E12" s="13"/>
      <c r="F12" s="13">
        <v>20.557000000000016</v>
      </c>
      <c r="G12" s="13"/>
    </row>
    <row r="13" spans="1:7" ht="30">
      <c r="A13" s="12" t="s">
        <v>13</v>
      </c>
      <c r="B13" s="1" t="s">
        <v>49</v>
      </c>
      <c r="C13" s="13"/>
      <c r="D13" s="13"/>
      <c r="E13" s="13"/>
      <c r="F13" s="13"/>
      <c r="G13" s="13"/>
    </row>
    <row r="14" spans="1:7" ht="30">
      <c r="A14" s="12" t="s">
        <v>38</v>
      </c>
      <c r="B14" s="1" t="s">
        <v>50</v>
      </c>
      <c r="C14" s="13">
        <v>198.76</v>
      </c>
      <c r="D14" s="13">
        <v>198.76</v>
      </c>
      <c r="E14" s="13"/>
      <c r="F14" s="13"/>
      <c r="G14" s="13"/>
    </row>
    <row r="15" spans="1:7" s="23" customFormat="1">
      <c r="A15" s="10" t="s">
        <v>27</v>
      </c>
      <c r="B15" s="2" t="s">
        <v>28</v>
      </c>
      <c r="C15" s="11">
        <v>9.118999999999998</v>
      </c>
      <c r="D15" s="11">
        <v>4.6689999999999996</v>
      </c>
      <c r="E15" s="11"/>
      <c r="F15" s="11">
        <v>4.327</v>
      </c>
      <c r="G15" s="11">
        <v>0.123</v>
      </c>
    </row>
    <row r="16" spans="1:7">
      <c r="A16" s="12"/>
      <c r="B16" s="1" t="s">
        <v>29</v>
      </c>
      <c r="C16" s="14">
        <v>4.1579084156722912</v>
      </c>
      <c r="D16" s="14">
        <v>2.3490641980277718</v>
      </c>
      <c r="E16" s="14"/>
      <c r="F16" s="14">
        <v>2.0158585218590437</v>
      </c>
      <c r="G16" s="14">
        <v>0.21142739273927394</v>
      </c>
    </row>
    <row r="17" spans="1:7" s="23" customFormat="1" ht="45">
      <c r="A17" s="10" t="s">
        <v>30</v>
      </c>
      <c r="B17" s="2" t="s">
        <v>31</v>
      </c>
      <c r="C17" s="11">
        <v>143.25900000000001</v>
      </c>
      <c r="D17" s="11"/>
      <c r="E17" s="11"/>
      <c r="F17" s="11">
        <v>85.206000000000003</v>
      </c>
      <c r="G17" s="11">
        <v>58.052999999999997</v>
      </c>
    </row>
    <row r="18" spans="1:7" s="23" customFormat="1">
      <c r="A18" s="10" t="s">
        <v>39</v>
      </c>
      <c r="B18" s="2" t="s">
        <v>32</v>
      </c>
      <c r="C18" s="11">
        <v>210.19800000000001</v>
      </c>
      <c r="D18" s="11">
        <v>194.09099999999998</v>
      </c>
      <c r="E18" s="11"/>
      <c r="F18" s="11">
        <v>210.321</v>
      </c>
      <c r="G18" s="11">
        <v>58.052999999999997</v>
      </c>
    </row>
    <row r="19" spans="1:7">
      <c r="A19" s="12" t="s">
        <v>33</v>
      </c>
      <c r="B19" s="1" t="s">
        <v>51</v>
      </c>
      <c r="C19" s="13">
        <v>46.643000000000001</v>
      </c>
      <c r="D19" s="13"/>
      <c r="E19" s="13"/>
      <c r="F19" s="13">
        <v>46.643000000000001</v>
      </c>
      <c r="G19" s="79"/>
    </row>
    <row r="20" spans="1:7">
      <c r="A20" s="12" t="s">
        <v>34</v>
      </c>
      <c r="B20" s="1" t="s">
        <v>35</v>
      </c>
      <c r="C20" s="13"/>
      <c r="D20" s="13"/>
      <c r="E20" s="13"/>
      <c r="F20" s="13"/>
      <c r="G20" s="13"/>
    </row>
    <row r="21" spans="1:7">
      <c r="A21" s="12" t="s">
        <v>36</v>
      </c>
      <c r="B21" s="1" t="s">
        <v>37</v>
      </c>
      <c r="C21" s="13">
        <v>20.295999999999999</v>
      </c>
      <c r="D21" s="13"/>
      <c r="E21" s="13"/>
      <c r="F21" s="13">
        <v>20.295999999999999</v>
      </c>
      <c r="G21" s="13"/>
    </row>
    <row r="23" spans="1:7">
      <c r="A23" s="137" t="s">
        <v>204</v>
      </c>
      <c r="B23" s="137"/>
      <c r="C23" s="137"/>
      <c r="D23" s="137"/>
      <c r="E23" s="137"/>
      <c r="F23" s="137"/>
      <c r="G23" s="137"/>
    </row>
    <row r="24" spans="1:7">
      <c r="G24" s="63" t="s">
        <v>259</v>
      </c>
    </row>
    <row r="25" spans="1:7" s="56" customFormat="1">
      <c r="A25" s="138" t="s">
        <v>17</v>
      </c>
      <c r="B25" s="138" t="s">
        <v>18</v>
      </c>
      <c r="C25" s="139" t="str">
        <f>+C3</f>
        <v>план 2018 год</v>
      </c>
      <c r="D25" s="140"/>
      <c r="E25" s="140"/>
      <c r="F25" s="140"/>
      <c r="G25" s="141"/>
    </row>
    <row r="26" spans="1:7" s="56" customFormat="1">
      <c r="A26" s="138"/>
      <c r="B26" s="138"/>
      <c r="C26" s="57" t="s">
        <v>19</v>
      </c>
      <c r="D26" s="57" t="s">
        <v>20</v>
      </c>
      <c r="E26" s="57" t="s">
        <v>21</v>
      </c>
      <c r="F26" s="57" t="s">
        <v>22</v>
      </c>
      <c r="G26" s="57" t="s">
        <v>23</v>
      </c>
    </row>
    <row r="27" spans="1:7" s="20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</row>
    <row r="28" spans="1:7" s="23" customFormat="1" ht="30">
      <c r="A28" s="10" t="s">
        <v>5</v>
      </c>
      <c r="B28" s="2" t="s">
        <v>64</v>
      </c>
      <c r="C28" s="11">
        <v>36.890889394761132</v>
      </c>
      <c r="D28" s="11">
        <v>33.890889394761132</v>
      </c>
      <c r="E28" s="11"/>
      <c r="F28" s="11">
        <v>36.105525913662355</v>
      </c>
      <c r="G28" s="11">
        <v>8.434689592669768</v>
      </c>
    </row>
    <row r="29" spans="1:7">
      <c r="A29" s="12" t="s">
        <v>6</v>
      </c>
      <c r="B29" s="1" t="s">
        <v>25</v>
      </c>
      <c r="C29" s="13">
        <v>36.890889394761132</v>
      </c>
      <c r="D29" s="13">
        <v>33.890889394761132</v>
      </c>
      <c r="E29" s="13"/>
      <c r="F29" s="13">
        <v>33.105525913662355</v>
      </c>
      <c r="G29" s="13">
        <v>8.434689592669768</v>
      </c>
    </row>
    <row r="30" spans="1:7">
      <c r="A30" s="12" t="s">
        <v>12</v>
      </c>
      <c r="B30" s="1" t="s">
        <v>48</v>
      </c>
      <c r="C30" s="13">
        <v>3</v>
      </c>
      <c r="D30" s="13"/>
      <c r="E30" s="13"/>
      <c r="F30" s="13">
        <v>3</v>
      </c>
      <c r="G30" s="13"/>
    </row>
    <row r="31" spans="1:7">
      <c r="A31" s="12" t="s">
        <v>13</v>
      </c>
      <c r="B31" s="1" t="s">
        <v>53</v>
      </c>
      <c r="C31" s="13">
        <v>33.890889394761132</v>
      </c>
      <c r="D31" s="13">
        <v>33.890889394761132</v>
      </c>
      <c r="E31" s="13"/>
      <c r="F31" s="13"/>
      <c r="G31" s="13"/>
    </row>
    <row r="32" spans="1:7" s="23" customFormat="1">
      <c r="A32" s="10" t="s">
        <v>27</v>
      </c>
      <c r="B32" s="2" t="s">
        <v>54</v>
      </c>
      <c r="C32" s="11">
        <v>1.5338893947611301</v>
      </c>
      <c r="D32" s="11">
        <v>0.78536348109877352</v>
      </c>
      <c r="E32" s="11"/>
      <c r="F32" s="11">
        <v>0.72783632099258788</v>
      </c>
      <c r="G32" s="11">
        <v>2.0689592669768504E-2</v>
      </c>
    </row>
    <row r="33" spans="1:7">
      <c r="A33" s="12"/>
      <c r="B33" s="1" t="s">
        <v>29</v>
      </c>
      <c r="C33" s="13">
        <v>4.1579084156722912</v>
      </c>
      <c r="D33" s="13">
        <v>2.3173292147953348</v>
      </c>
      <c r="E33" s="13"/>
      <c r="F33" s="13">
        <v>2.0158585218590437</v>
      </c>
      <c r="G33" s="13">
        <v>0.24529169025673397</v>
      </c>
    </row>
    <row r="34" spans="1:7" s="23" customFormat="1" ht="30">
      <c r="A34" s="10" t="s">
        <v>30</v>
      </c>
      <c r="B34" s="2" t="s">
        <v>55</v>
      </c>
      <c r="C34" s="11">
        <v>20.762999999999998</v>
      </c>
      <c r="D34" s="11"/>
      <c r="E34" s="11"/>
      <c r="F34" s="11">
        <v>12.349</v>
      </c>
      <c r="G34" s="11">
        <v>8.4139999999999997</v>
      </c>
    </row>
    <row r="35" spans="1:7" s="23" customFormat="1">
      <c r="A35" s="10" t="s">
        <v>39</v>
      </c>
      <c r="B35" s="2" t="s">
        <v>56</v>
      </c>
      <c r="C35" s="11">
        <v>35.356999999999999</v>
      </c>
      <c r="D35" s="11">
        <v>33.105525913662355</v>
      </c>
      <c r="E35" s="11"/>
      <c r="F35" s="11">
        <v>35.377689592669768</v>
      </c>
      <c r="G35" s="80">
        <v>8.4139999999999997</v>
      </c>
    </row>
    <row r="36" spans="1:7" ht="60">
      <c r="A36" s="12" t="s">
        <v>33</v>
      </c>
      <c r="B36" s="1" t="s">
        <v>57</v>
      </c>
      <c r="C36" s="13">
        <v>10.715</v>
      </c>
      <c r="D36" s="13"/>
      <c r="E36" s="13"/>
      <c r="F36" s="13">
        <v>10.715</v>
      </c>
      <c r="G36" s="13">
        <v>0</v>
      </c>
    </row>
    <row r="37" spans="1:7" ht="30">
      <c r="A37" s="12" t="s">
        <v>34</v>
      </c>
      <c r="B37" s="1" t="s">
        <v>58</v>
      </c>
      <c r="C37" s="13"/>
      <c r="D37" s="13"/>
      <c r="E37" s="13"/>
      <c r="F37" s="13"/>
      <c r="G37" s="13"/>
    </row>
    <row r="38" spans="1:7">
      <c r="A38" s="12" t="s">
        <v>36</v>
      </c>
      <c r="B38" s="1" t="s">
        <v>59</v>
      </c>
      <c r="C38" s="13">
        <v>3.879</v>
      </c>
      <c r="D38" s="13"/>
      <c r="E38" s="13"/>
      <c r="F38" s="13">
        <v>3.879</v>
      </c>
      <c r="G38" s="13"/>
    </row>
  </sheetData>
  <mergeCells count="8">
    <mergeCell ref="A1:G1"/>
    <mergeCell ref="A3:A4"/>
    <mergeCell ref="B3:B4"/>
    <mergeCell ref="C3:G3"/>
    <mergeCell ref="A25:A26"/>
    <mergeCell ref="B25:B26"/>
    <mergeCell ref="C25:G25"/>
    <mergeCell ref="A23:G23"/>
  </mergeCells>
  <pageMargins left="0.98425196850393704" right="0.39370078740157483" top="0.78740157480314965" bottom="0.78740157480314965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view="pageBreakPreview" zoomScaleSheetLayoutView="100" workbookViewId="0">
      <selection activeCell="G28" sqref="G28"/>
    </sheetView>
  </sheetViews>
  <sheetFormatPr defaultRowHeight="15"/>
  <cols>
    <col min="1" max="1" width="65.5703125" style="5" customWidth="1"/>
    <col min="2" max="2" width="20.140625" style="5" customWidth="1"/>
    <col min="3" max="3" width="25.42578125" style="5" customWidth="1"/>
    <col min="4" max="4" width="14.5703125" style="5" customWidth="1"/>
    <col min="5" max="16384" width="9.140625" style="5"/>
  </cols>
  <sheetData>
    <row r="1" spans="1:6" ht="32.25" customHeight="1">
      <c r="A1" s="142" t="s">
        <v>205</v>
      </c>
      <c r="B1" s="142"/>
    </row>
    <row r="2" spans="1:6">
      <c r="A2" s="31"/>
      <c r="B2" s="31"/>
    </row>
    <row r="3" spans="1:6" ht="45">
      <c r="A3" s="60" t="s">
        <v>1</v>
      </c>
      <c r="B3" s="60" t="s">
        <v>206</v>
      </c>
    </row>
    <row r="4" spans="1:6" ht="18" customHeight="1">
      <c r="A4" s="1" t="s">
        <v>60</v>
      </c>
      <c r="B4" s="9">
        <v>2.7890000000000001</v>
      </c>
    </row>
    <row r="5" spans="1:6" ht="18" customHeight="1">
      <c r="A5" s="1" t="s">
        <v>40</v>
      </c>
      <c r="B5" s="61">
        <f>+B4/B6</f>
        <v>3.9998279027076644E-2</v>
      </c>
      <c r="F5" s="32"/>
    </row>
    <row r="6" spans="1:6" ht="18" customHeight="1">
      <c r="A6" s="1" t="s">
        <v>41</v>
      </c>
      <c r="B6" s="62">
        <f>66.939+2.789</f>
        <v>69.727999999999994</v>
      </c>
    </row>
    <row r="7" spans="1:6" ht="18" customHeight="1">
      <c r="A7" s="1" t="s">
        <v>62</v>
      </c>
      <c r="B7" s="62">
        <v>2039.23</v>
      </c>
    </row>
    <row r="8" spans="1:6" ht="18" customHeight="1">
      <c r="A8" s="1" t="s">
        <v>61</v>
      </c>
      <c r="B8" s="62">
        <v>5687.41</v>
      </c>
    </row>
    <row r="9" spans="1:6">
      <c r="A9" s="34"/>
      <c r="B9" s="34"/>
    </row>
    <row r="10" spans="1:6" ht="11.25" customHeight="1">
      <c r="A10" s="34"/>
      <c r="B10" s="34"/>
    </row>
    <row r="11" spans="1:6" ht="35.25" customHeight="1">
      <c r="A11" s="143" t="s">
        <v>290</v>
      </c>
      <c r="B11" s="143"/>
    </row>
  </sheetData>
  <mergeCells count="2">
    <mergeCell ref="A1:B1"/>
    <mergeCell ref="A11:B11"/>
  </mergeCells>
  <pageMargins left="0.98425196850393704" right="0.39370078740157483" top="0.78740157480314965" bottom="0.78740157480314965" header="0" footer="0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view="pageBreakPreview" zoomScaleNormal="100" zoomScaleSheetLayoutView="100" workbookViewId="0">
      <selection activeCell="F41" sqref="F41"/>
    </sheetView>
  </sheetViews>
  <sheetFormatPr defaultRowHeight="15"/>
  <cols>
    <col min="1" max="16384" width="9.140625" style="5"/>
  </cols>
  <sheetData>
    <row r="1" spans="1:1">
      <c r="A1" s="23" t="s">
        <v>238</v>
      </c>
    </row>
    <row r="3" spans="1:1">
      <c r="A3" s="24" t="s">
        <v>63</v>
      </c>
    </row>
    <row r="5" spans="1:1">
      <c r="A5" s="24" t="s">
        <v>66</v>
      </c>
    </row>
  </sheetData>
  <pageMargins left="0.98425196850393704" right="0.39370078740157483" top="0.78740157480314965" bottom="0.7874015748031496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showGridLines="0" view="pageBreakPreview" zoomScaleNormal="100" zoomScaleSheetLayoutView="100" workbookViewId="0">
      <selection activeCell="J12" sqref="J12"/>
    </sheetView>
  </sheetViews>
  <sheetFormatPr defaultRowHeight="14.25"/>
  <cols>
    <col min="1" max="8" width="9.140625" style="33"/>
    <col min="9" max="9" width="7.42578125" style="33" customWidth="1"/>
    <col min="10" max="10" width="8.85546875" style="33" customWidth="1"/>
    <col min="11" max="16384" width="9.140625" style="33"/>
  </cols>
  <sheetData>
    <row r="1" spans="1:10" s="5" customFormat="1" ht="15">
      <c r="A1" s="23" t="s">
        <v>249</v>
      </c>
    </row>
    <row r="3" spans="1:10" s="5" customFormat="1" ht="62.25" customHeight="1">
      <c r="A3" s="144" t="s">
        <v>263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5" customFormat="1" ht="15"/>
    <row r="5" spans="1:10" s="5" customFormat="1" ht="15">
      <c r="A5" s="69" t="s">
        <v>207</v>
      </c>
      <c r="B5" s="81" t="s">
        <v>291</v>
      </c>
    </row>
    <row r="6" spans="1:10" s="5" customFormat="1" ht="15"/>
    <row r="7" spans="1:10" s="5" customFormat="1" ht="15"/>
  </sheetData>
  <mergeCells count="1">
    <mergeCell ref="A3:J3"/>
  </mergeCells>
  <hyperlinks>
    <hyperlink ref="B5" r:id="rId1"/>
  </hyperlinks>
  <pageMargins left="0.98425196850393704" right="0.39370078740157483" top="0.78740157480314965" bottom="0.78740157480314965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showGridLines="0" view="pageBreakPreview" topLeftCell="A10" zoomScaleNormal="100" zoomScaleSheetLayoutView="100" workbookViewId="0">
      <selection activeCell="G28" sqref="G28"/>
    </sheetView>
  </sheetViews>
  <sheetFormatPr defaultRowHeight="15"/>
  <cols>
    <col min="1" max="1" width="9.140625" style="18" customWidth="1"/>
    <col min="2" max="7" width="9.140625" style="18"/>
    <col min="8" max="10" width="12.7109375" style="18" customWidth="1"/>
    <col min="11" max="11" width="11.140625" style="18" customWidth="1"/>
    <col min="12" max="12" width="11.42578125" style="18" customWidth="1"/>
    <col min="13" max="16384" width="9.140625" style="18"/>
  </cols>
  <sheetData>
    <row r="1" spans="1:12">
      <c r="A1" s="145" t="s">
        <v>225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12" customHeight="1"/>
    <row r="3" spans="1:12" ht="48" customHeight="1">
      <c r="A3" s="155" t="s">
        <v>224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2" ht="12" customHeight="1"/>
    <row r="5" spans="1:12">
      <c r="A5" s="149" t="s">
        <v>223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ht="15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15" customHeight="1">
      <c r="A7" s="151" t="s">
        <v>208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s="66" customFormat="1" ht="15" customHeight="1">
      <c r="A8" s="152" t="s">
        <v>209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 ht="106.5" customHeight="1">
      <c r="A9" s="148" t="s">
        <v>210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</row>
    <row r="10" spans="1:12" ht="30" customHeight="1">
      <c r="A10" s="148" t="s">
        <v>211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ht="30" customHeight="1">
      <c r="A11" s="148" t="s">
        <v>212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2" ht="15" customHeight="1">
      <c r="A12" s="65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5" customHeight="1">
      <c r="A13" s="151" t="s">
        <v>213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4" spans="1:12" ht="78" customHeight="1">
      <c r="A14" s="146" t="s">
        <v>214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2" ht="45.75" customHeight="1">
      <c r="A15" s="146" t="s">
        <v>215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2" ht="31.5" customHeight="1">
      <c r="A16" s="153" t="s">
        <v>216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3" ht="48.75" customHeight="1">
      <c r="A17" s="146" t="s">
        <v>217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1:13" ht="45" customHeight="1">
      <c r="A18" s="146" t="s">
        <v>218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1:13">
      <c r="A19" s="146" t="s">
        <v>219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1:13" ht="75.75" customHeight="1">
      <c r="A20" s="147" t="s">
        <v>220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3" ht="33" customHeight="1">
      <c r="A21" s="146" t="s">
        <v>221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1:13" ht="66.75" customHeight="1">
      <c r="A22" s="146" t="s">
        <v>222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4" spans="1:13" ht="29.25" customHeight="1">
      <c r="A24" s="154" t="s">
        <v>250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6" t="s">
        <v>279</v>
      </c>
      <c r="L24" s="157"/>
      <c r="M24" s="68"/>
    </row>
  </sheetData>
  <mergeCells count="21">
    <mergeCell ref="A24:J24"/>
    <mergeCell ref="A21:L21"/>
    <mergeCell ref="A22:L22"/>
    <mergeCell ref="A3:L3"/>
    <mergeCell ref="K24:L24"/>
    <mergeCell ref="A1:L1"/>
    <mergeCell ref="A18:L18"/>
    <mergeCell ref="A19:L19"/>
    <mergeCell ref="A20:L20"/>
    <mergeCell ref="A10:L10"/>
    <mergeCell ref="A5:L5"/>
    <mergeCell ref="A6:L6"/>
    <mergeCell ref="A7:L7"/>
    <mergeCell ref="A8:L8"/>
    <mergeCell ref="A9:L9"/>
    <mergeCell ref="A11:L11"/>
    <mergeCell ref="A13:L13"/>
    <mergeCell ref="A14:L14"/>
    <mergeCell ref="A15:L15"/>
    <mergeCell ref="A16:L16"/>
    <mergeCell ref="A17:L17"/>
  </mergeCells>
  <hyperlinks>
    <hyperlink ref="K24" r:id="rId1"/>
  </hyperlinks>
  <pageMargins left="0.78740157480314965" right="0.39370078740157483" top="0.98425196850393704" bottom="0.78740157480314965" header="0" footer="0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"/>
  <sheetViews>
    <sheetView showGridLines="0" view="pageBreakPreview" zoomScaleNormal="100" zoomScaleSheetLayoutView="100" workbookViewId="0">
      <selection activeCell="G28" sqref="G28"/>
    </sheetView>
  </sheetViews>
  <sheetFormatPr defaultRowHeight="15"/>
  <cols>
    <col min="1" max="1" width="9.140625" style="5"/>
    <col min="2" max="2" width="16.28515625" style="5" customWidth="1"/>
    <col min="3" max="3" width="9.140625" style="5"/>
    <col min="4" max="4" width="26.42578125" style="5" customWidth="1"/>
    <col min="5" max="5" width="13.42578125" style="5" customWidth="1"/>
    <col min="6" max="16384" width="9.140625" style="5"/>
  </cols>
  <sheetData>
    <row r="2" spans="1:5" ht="42" customHeight="1">
      <c r="A2" s="88" t="s">
        <v>292</v>
      </c>
      <c r="B2" s="88"/>
      <c r="C2" s="88"/>
      <c r="D2" s="88"/>
      <c r="E2" s="88"/>
    </row>
  </sheetData>
  <mergeCells count="1">
    <mergeCell ref="A2:E2"/>
  </mergeCells>
  <pageMargins left="0.98425196850393704" right="0.39370078740157483" top="0.78740157480314965" bottom="0.78740157480314965" header="0" footer="0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K497T7hroN9zJEJc7kEGpaslVoT8+rc0/Vu7df1cdsE=</DigestValue>
    </Reference>
    <Reference URI="#idOfficeObject" Type="http://www.w3.org/2000/09/xmldsig#Object">
      <DigestMethod Algorithm="urn:ietf:params:xml:ns:cpxmlsec:algorithms:gostr3411"/>
      <DigestValue>3I4Lld40XJfmP9JQ9PvGFlr2bDaYbIFVbe2yTsepT90=</DigestValue>
    </Reference>
    <Reference URI="#idValidSigLnImg" Type="http://www.w3.org/2000/09/xmldsig#Object">
      <DigestMethod Algorithm="urn:ietf:params:xml:ns:cpxmlsec:algorithms:gostr3411"/>
      <DigestValue>zC3KqaneLSRVPxwR0RHT3Ri1PThYg74XY+IR8mprk+E=</DigestValue>
    </Reference>
    <Reference URI="#idInvalidSigLnImg" Type="http://www.w3.org/2000/09/xmldsig#Object">
      <DigestMethod Algorithm="urn:ietf:params:xml:ns:cpxmlsec:algorithms:gostr3411"/>
      <DigestValue>WiOCJqNiWR1LTAdZy4ZKsuGxY1zDZFbDOv9/nNL6gow=</DigestValue>
    </Reference>
  </SignedInfo>
  <SignatureValue>UVfOoXgzlDOMWT5nIZJqtR0DHWvIQm4i7h59t0QYA6CQxGk3ZDybwvoOyAanRYTz
iGSYLEHNX6pG/Q57fb3gBQ==</SignatureValue>
  <KeyInfo>
    <X509Data>
      <X509Certificate>MIIKITCCCdCgAwIBAgIRAPNJ4HrEDMeA5xGM4HTW+7owCAYGKoUDAgIDMIIBcTEe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kNCeICLQn9CkICLQodCa0JEg0JrQntCd0KLQo9CgIjAeFw0xNzEyMTQwNDU4MDFa
Fw0xOTAzMTQwNDU4MDFaMIICFDEYMBYGCCqFAwOBDQEBEgo1NTA4NjIwMjczMRow
GAYIKoUDA4EDAQESDDAwNTUwNjAwNzQxOTEpMCcGCSqGSIb3DQEJARYadnlzb3Rz
a2l5QGNvcmRpYW50LW9tc2sucnUxCzAJBgNVBAYTAlJVMSswKQYDVQQIHiIANQA1
ACAEHgQ8BEEEOgQwBE8AIAQ+BDEEOwQwBEEEQgRMMRUwEwYDVQQHHgwEMwAgBB4E
PARBBDoxJTAjBgNVBAoeHAQfBBAEHgAgACIEHgQcBCEEGgQoBBgEHQQQACIxJTAj
BgNVBAMeHAQfBBAEHgAgACIEHgQcBCEEGgQoBBgEHQQQACIxMDAuBgkqhkiG9w0B
CQITITU1MDYwMDc0MTktNTU0MjUwMDAxLTAwMjMzNTIxMTcwMDExMC8GA1UEDB4o
BDMENQQ9BDUEQAQwBDsETAQ9BEsEOQAgBDQEOARABDUEOgRCBD4EQDEXMBUGA1UE
BB4OBBMEQAQ4BEgEOAQ9BDAxKTAnBgNVBCoeIAQbBDAEQAQ4BEEEMAAgBBEEPgRA
BDgEQQQ+BDIEPQQwMTcwNQYDVQQJHi4EIwQbACAEHwAuBBIALgQRBCMEFAQVBCAE
GgQYBB0EEAAsACAEFAQeBBwAIAAyMRgwFgYFKoUDZAESDTEwMjU1MDEyNDQ3Nzkx
FjAUBgUqhQNkAxILMDIzMzUyMTE3MDAwYzAcBgYqhQMCAhMwEgYHKoUDAgIkAAYH
KoUDAgIeAQNDAARA/V761L1/0oqHFow+db7nBPQ2LYzAtQSVpMhTE03gBeow2Ag9
KTuczZFcO1LnNghDwzuZeoLEdTaNwqorLOSs8qOCBZgwggWUMA4GA1UdDwEB/wQE
AwIE8DBDBgNVHREEPDA6gRp2eXNvdHNraXlAY29yZGlhbnQtb21zay5ydaQcMBox
GDAWBggqhQMDgQ0BARIKNTUwODYyMDI3MzATBgNVHSAEDDAKMAgGBiqFA2RxATBL
BgNVHSUERDBCBggrBgEFBQcDAgYHKoUDAgIiBgYIKwYBBQUHAwQGByqFAwMHCAEG
CCqFAwMHAQEBBgYqhQMDBwEGCCqFAwMHAAEPMIIBhQYDVR0jBIIBfDCCAXiAFKBk
vYuDSmVKQ7Nc/ZlcV6bz+HtFoYIBUqSCAU4wggFKMR4wHAYJKoZIhvcNAQkBFg9k
aXRAbWluc3Z5YXoucnUxCzAJBgNVBAYTAlJVMRwwGgYDVQQIDBM3NyDQsy4g0JzQ
vtGB0LrQstCwMRUwEwYDVQQHDAzQnNC+0YHQutCy0LAxPzA9BgNVBAkMNjEyNTM3
NSDQsy4g0JzQvtGB0LrQstCwLCDRg9C7LiDQotCy0LXRgNGB0LrQsNGPLCDQtC4g
NzEsMCoGA1UECgwj0JzQuNC90LrQvtC80YHQstGP0LfRjCDQoNC+0YHRgdC40Lgx
GDAWBgUqhQNkARINMTA0NzcwMjAyNjcwMTEaMBgGCCqFAwOBAwEBEgwwMDc3MTA0
NzQzNzUxQTA/BgNVBAMMONCT0L7Qu9C+0LLQvdC+0Lkg0YPQtNC+0YHRgtC+0LLQ
tdGA0Y/RjtGJ0LjQuSDRhtC10L3RgtGAggo+xYn0AAAAAAF5MB0GA1UdDgQWBBRA
hPxEQ22e+UsfFQX/F/DxJIuebjArBgNVHRAEJDAigA8yMDE3MTIxNDA0NTgwMFqB
DzIwMTkwMzE0MDQ1ODAwWjCCATMGBSqFA2RwBIIBKDCCASQMKyLQmtGA0LjQv9GC
0L7Qn9GA0L4gQ1NQIiAo0LLQtdGA0YHQuNGPIDQuMCkMUyLQo9C00L7RgdGC0L7Q
stC10YDRj9GO0YnQuNC5INGG0LXQvdGC0YAgItCa0YDQuNC/0YLQvtCf0YDQviDQ
o9CmIiDQstC10YDRgdC40LggMi4wDE/QodC10YDRgtC40YTQuNC60LDRgiDRgdC+
0L7RgtCy0LXRgtGB0YLQstC40Y8g4oSWINCh0KQvMTI0LTI4NjQg0L7RgiAyMC4w
My4yMDE2DE/QodC10YDRgtC40YTQuNC60LDRgiDRgdC+0L7RgtCy0LXRgtGB0YLQ
stC40Y8g4oSWINCh0KQvMTI4LTI5ODMg0L7RgiAxOC4xMS4yMDE2MCMGBSqFA2Rv
BBoMGCLQmtGA0LjQv9GC0L7Qn9GA0L4gQ1NQIjB2BgNVHR8EbzBtMDSgMqAwhi5o
dHRwOi8vY2RwLnNrYmtvbnR1ci5ydS9jZHAva29udHVyLXExLTIwMTcuY3JsMDWg
M6Axhi9odHRwOi8vY2RwMi5za2Jrb250dXIucnUvY2RwL2tvbnR1ci1xMS0yMDE3
LmNybDCBmwYIKwYBBQUHAQEEgY4wgYswQwYIKwYBBQUHMAKGN2h0dHA6Ly9jZHAu
c2tia29udHVyLnJ1L2NlcnRpZmljYXRlcy9rb250dXItcTEtMjAxNy5jcnQwRAYI
KwYBBQUHMAKGOGh0dHA6Ly9jZHAyLnNrYmtvbnR1ci5ydS9jZXJ0aWZpY2F0ZXMv
a29udHVyLXExLTIwMTcuY3J0MIGTBgcqhQMCAjECBIGHMIGEMHQWQmh0dHA6Ly9j
YS5za2Jrb250dXIucnUvYWJvdXQvZG9jdW1lbnRzL2NyeXB0b3Byby1saWNlbnNl
LXF1YWxpZmllZAwq0KHQmtCRINCa0L7QvdGC0YPRgCDQuCDQodC10YDRgtGD0Lwt
0J/RgNC+AwIF4AQMWQSHhNfO1FijxvsKMAgGBiqFAwICAwNBAIx8WKaiZKKnZFGc
CHhuDsWoh/gwkphz+f+rs5Pt83U0nlhbX5evHqhn6cb8gJGo7bwShbxcd965Rn88
yonmxW4=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Rtfz+NsE1qw3asxmx7LYCSZnK5U=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uipnVXjFP7d2ieD+O3d2FLYJvHA=</DigestValue>
      </Reference>
      <Reference URI="/xl/media/image1.emf?ContentType=image/x-emf">
        <DigestMethod Algorithm="http://www.w3.org/2000/09/xmldsig#sha1"/>
        <DigestValue>3Q5kksG/DLR3QS1hD/ZAw5QDH60=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KUf5nOp+2LU5hnuPcJJDLFIYGzQ=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ppMeKPy2Lsnu0sJ45FmUJRpeaQo=</DigestValue>
      </Reference>
      <Reference URI="/xl/styles.xml?ContentType=application/vnd.openxmlformats-officedocument.spreadsheetml.styles+xml">
        <DigestMethod Algorithm="http://www.w3.org/2000/09/xmldsig#sha1"/>
        <DigestValue>78iIAAzv84Cp9oieWvKQEvqHLGw=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fz+1JSI4viVEB9ghRDbhjWDlYUc=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VGqc96e8pUw6yXPuI2gIOEA4KBI=</DigestValue>
      </Reference>
      <Reference URI="/xl/worksheets/sheet10.xml?ContentType=application/vnd.openxmlformats-officedocument.spreadsheetml.worksheet+xml">
        <DigestMethod Algorithm="http://www.w3.org/2000/09/xmldsig#sha1"/>
        <DigestValue>XanrllemBkqEk1O1xnVN/Yupz7o=</DigestValue>
      </Reference>
      <Reference URI="/xl/worksheets/sheet2.xml?ContentType=application/vnd.openxmlformats-officedocument.spreadsheetml.worksheet+xml">
        <DigestMethod Algorithm="http://www.w3.org/2000/09/xmldsig#sha1"/>
        <DigestValue>bY6VHJc/t7FAeylE/sOBYyS+ecs=</DigestValue>
      </Reference>
      <Reference URI="/xl/worksheets/sheet3.xml?ContentType=application/vnd.openxmlformats-officedocument.spreadsheetml.worksheet+xml">
        <DigestMethod Algorithm="http://www.w3.org/2000/09/xmldsig#sha1"/>
        <DigestValue>X3mEIRBbKYpFx33lrdxpakNm+NI=</DigestValue>
      </Reference>
      <Reference URI="/xl/worksheets/sheet4.xml?ContentType=application/vnd.openxmlformats-officedocument.spreadsheetml.worksheet+xml">
        <DigestMethod Algorithm="http://www.w3.org/2000/09/xmldsig#sha1"/>
        <DigestValue>ibmsopMXlI4xAkywBzRvk/sv2Y8=</DigestValue>
      </Reference>
      <Reference URI="/xl/worksheets/sheet5.xml?ContentType=application/vnd.openxmlformats-officedocument.spreadsheetml.worksheet+xml">
        <DigestMethod Algorithm="http://www.w3.org/2000/09/xmldsig#sha1"/>
        <DigestValue>TuWoX+UEYDmWg7EoNJxQyiW4vZE=</DigestValue>
      </Reference>
      <Reference URI="/xl/worksheets/sheet6.xml?ContentType=application/vnd.openxmlformats-officedocument.spreadsheetml.worksheet+xml">
        <DigestMethod Algorithm="http://www.w3.org/2000/09/xmldsig#sha1"/>
        <DigestValue>fi2IOS5rXKM7BpaauCeJcS+IUqc=</DigestValue>
      </Reference>
      <Reference URI="/xl/worksheets/sheet7.xml?ContentType=application/vnd.openxmlformats-officedocument.spreadsheetml.worksheet+xml">
        <DigestMethod Algorithm="http://www.w3.org/2000/09/xmldsig#sha1"/>
        <DigestValue>acnQO0F78lDkjb4WBWXW26clKDI=</DigestValue>
      </Reference>
      <Reference URI="/xl/worksheets/sheet8.xml?ContentType=application/vnd.openxmlformats-officedocument.spreadsheetml.worksheet+xml">
        <DigestMethod Algorithm="http://www.w3.org/2000/09/xmldsig#sha1"/>
        <DigestValue>osdQWUIrtjpGCOlTkdZaWt0+M6k=</DigestValue>
      </Reference>
      <Reference URI="/xl/worksheets/sheet9.xml?ContentType=application/vnd.openxmlformats-officedocument.spreadsheetml.worksheet+xml">
        <DigestMethod Algorithm="http://www.w3.org/2000/09/xmldsig#sha1"/>
        <DigestValue>OPAyN6aj6toI1m9j5YCkw7E75lE=</DigestValue>
      </Reference>
    </Manifest>
    <SignatureProperties>
      <SignatureProperty Id="idSignatureTime" Target="#idPackageSignature">
        <mdssi:SignatureTime>
          <mdssi:Format>YYYY-MM-DDThh:mm:ssTZD</mdssi:Format>
          <mdssi:Value>2018-01-15T05:55:56Z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{CAC312B6-3DC0-48E5-97A5-2E473EBE54D5}</SetupID>
          <SignatureText/>
          <SignatureImage>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/xhBQAAAAlwSFlzAAAOwwAADsMBx2+oZAAAHrlJREFUeF7tXPeXVNWWnj9g5o+Yn2fNWvPWvJl5s956UUdFVHJGCTYZJEgSyRklKCgooiCKiqIoCAhIzg00HWg6d1fH6urK4dbN95tvnwKf4m1Si3QLvvfR3VX3nntrf2fv/e19zq1/8jwPHYGOLGFBcy1kXRea7cJ0Pdi2B5c/Hf70XFzHz8//7cLg53UIm8jCg5b73ffYW6PDJLleRsF20jAJ28vCMDU4jgvbcnPEPIwkOWIbi9M3RWTgCGkKPsfeBh0miezk4NhwLN6EIzPI5HskiHDpXd6P4TPGbxKMIBY9KO2mkXIcZHSXEzfjf+xt0GGS5GYUOHNyEI8RMiwf3Ju7d0W4lgWDUaWwNolho89h44Zq2ukBkWQhAcujS3sawezkmQx59CTQo26GIsp/nN8cnCSy9Jxl66+iV+8Ujh9gpNFT/sfeBh33pK4K8XqLXu9JHo3Adg0KHgeFFeVoijO/ujSoY4KzkO9b13PKTWMQjpdg7qFAkLEomjyXAsGyGeaLUV5oo193HT36FqMuYjL03Vu4f3hJEoNR3AhsGlp3Y2gJ6Rg+dD/27o1Bz4rRJefK/7MkgwrNZxyXJKvfeZzLXGxZJI05OpFKY+a0Kjz5tzrsPaAhwzRgipC66fw7wcNLEkOz51KZirPQSxI07kc7AhjcI4a6ShLD122TTFE22/QUR7yl3XFIFj3TpheZHFPjads/i2LYyFbMXxBDMs2xLAeu8Yiku4N7nSTLQ8YAPvikDGMnVGL5MhsJw2bSD/K4RqpW5lgRr+2VD6wPwfLCoWdmSVLC8PDWpjL0HFKE2UtaUVrlqPMp7WQ2+I9xGzzEJHFmWxLCDFwrB0aMKMZzfSpw8rKHNAtPC420a4QuQCPTm5z2RI+4IgkUEjWOebHEwP89eQBvb9ex54SNJL1HinoJr+0SfRs8vCQx37gGc4Veh82bm9DnuTimz9HQLJ7FLGTSgzyTs59eZntRkhT1H0eRlCMgmjUxZdYxjBrVjG1f6SgLMpupulFIBLKqdvQZ4za4Z5JsmyHB8Fc8nQ06PcOkgST5A2Fa3YCr8W/DwZEz5Zg6S8Of/tyGqzVA2mv2HcNTOUnqPCnUpaRguKSg8EzmLCuOJCX3e7vKKLczeHOjg+8Ppzg++RMVSdrFPz2WKf5j3xr3RJL8J50Eh3HW7/3OBpNGsjibcwaLU7Yl4VAZXKvOYvy4EvTuW4OvD3pI0bsMhje/MXIk/bgwF7JMhkyGTXpJ/rVK9O1Xhne3WXjv4wSSCZXO+J6cJ5NZPOpX7N39+D+/9zsbbMpkhxJZ1TIymxFBSs9g6boiPP1kC97bbCFlpaE7Mdi6/xj/8CL5KYZn6CI7lukhlKrFSy+fwKszdSxaFkVtswmdoVImsquI4fGSj2SS+I59azwUOQmi5IQgGslhDJJQvf2jBgzJa8SSlU1IyKxXHiQdgcRPzv0H6D2qa0Ljcxw6CEwSGk7rmDU3HxPGxzFzVgh7vsxC0xupJUQdioIUMnltIUl+9x371ng4SGIRKSpNSHCZl0oKM+jx1AXMnBNHiwg4m/mCriYz31ZE+Y0jJInRcyRZDGV6xsaGLWcxbSqwbHUak6ZdQSLOHGUI0TKOhDieKySpEHm98L1LPBwkMYHD0fhPPQvLCEYP+w6Dn61HTS0NLcndbSABjZTdBnSf83OQfiSFAklSoZMoyK/BC4MvY+3WCIa8WIvDp0QVJikmOKYphDLU0eMUSbKehDafcW+PTk2S9NM8Sz5sEmnNxOotF9FnTAnKa/m+zFDJCypH5BK51DJqaUSKR4Y3KR7pGnCjFr0lhKDWgJmLTuH3vz+Gk8fEs356vVvBYS5zbJ0xjh5iJRFPxTBzyR4sXZ/ASzNjGD8mhbQQjgpel2pOVgZ8xrkXdGqSXIYMWxYQLQsH9zdi3Lgw/t6tDkVFPz5OiMohVzQKhIDrUpmwvTJUBoKYNL0UT3UPYOa8ZsTbFQj+sEm448Q5AVp5Pzbef78ES5e0Yt6aajzb5wrHBxj9eM+S4HIe5zfOvaBzk8Qkb9oZXC2J492NYbw0MYRZM2wqp+vEkJDc6i/tQiNKh0aFI8Z+i3WJToJ0vllcFcWseUH06OmhZ98oiuvAuqa93NMexEtTSGo69u1vwfwZSRy7FMegQdW4UGAhyfcM/s+Vpiw9/15rIj907pzE2V7TlI9VK4txvsDG5MlXUVVL4lRHmjOVJEnfzDI4y5kHpGPtkimLdVCGoTLDBJ9fZCFvdAA9e8XRf1AWi1ZFEWPUsnic7zXbgetRnlNgfLsvjAH9L+PsJQvT5p7FW2up5jg5dLRyYkgvUCaKTICHhCQ74+HE+dOob/Ww8o1ibNzYBs3JwHRFJeVI0tImqitCSMaYEFQD04LDGR1OefjmQBK9+pzBp7sSmLsghSHD61Ef4mEswl2GLL9rto8MWhqSmDShFJ/scnC45CIGDrqKhgYSxDxokkRZ+MzVQhJq724S3AqdhCR+KCohVX+4rOJlIc6xUFBYjnOnNZwvv4ZB/QoRjrjQbZHRbSr2W24Cp07Voa1Rp+xlvrBNEsDjrzRi1uxyhsYAdu82UBxI4PHHj2Dv/gQMk/JY7cWQvMFr34CQ/oMI4U++JjnO5j3ZDKHJhIeZk87hsy+yyK/LYMDwfJy7yBBnRZTnWo60na7nQlUb3fhsHUcnIYnhwc2qUCGGzzo1yLIQ2botgYaQjWmz97BIDFIue5S4ETRUN2DxvBMY+uLHWL85jJYgy0wniFCjyYR+Db/7z/exdo2FaNSBZiewcn0dJg03VWK3vAqGUZHQvK7IYyWR5R6EHCpJeowsMvFPEiqrtSZaQg5mvHwek8c0ozpuYsLsQrwyIw1DjvsFPaY9dBKSpOiTxOyosKFzZhaXpvD111F8tLMeo54PIEIZneVsPX8ujrznY5g0xcPj3Rz8+ekIJi4qwOipRej71CmSUY19ewxEjBhzUilKqw7jsb8fx+kTniLJ5viehEX+/lOSbngBk5sqfpnnEEEoHWaxehUv9K/D5SIDW7Zr+I/f7cOlEguaTpFyl7ntXtA5SBIj2azUQS9yNQRCOpauLMWJcwm8PCaDgisG0raD74+2Ys6sIuw9kcIH34SwaUcrjl9M4JvDLdi3z0Kg0UWGHqgxcWuUy1rKxco5lZg1VkPaauPMl0KUZPA6ypPkukSux3YdohalNkMzmppNTJtSg+mvNKKuBThX3ICBPRpwYJ/Ba2RVf85RIfL657hP6BwkSbLljDRo3KqGBJavLcO3Ry2sWlWIg7sdEmfiak0QLw6uxLlTKew/WYXxw1rRUkvpjXLWLykan/lG6irKPJdVv8nwt+Ojcgx5pg0V+TzOq+asFxJoVIR5TZHxufwj5KjNnCRQpHwibjB/HcGEvAtYszCLYFxHRagVAwcfweY3eA0eY/Mcg+fbqka76fP8wugcJKkaJ8uayMaGjaV4dVEIR67YmPNyFTIGJa5hYsrUg/h0RwLNkTSL0jp8fypOIlg4MoXQMWj0NoYohilpATHnBGpTmDjtWyxf16IW71wnmgtxypPSKrSqNg9DnPwuJJmGjUB9FvMXN6LXsxexYR3VJMdPGxY2vleK4YPrEAmSFOWFJi8VJUk3fZb7gPtCkks4CqJ4ZDuUtGwEMmtzqukHyPG2tFGyKK3RMGxMMZaycJ35WgW+3NmArB3Dl7tCmDgygIZIBEvWncbL06MIpqn0aFiKQo7bApMG81hoOnYVlVY1Nr+WwdA+UZwrD5EgUX68NtONTWXn8BfbsSkiZA3WQkOTgfxLKby9KR8DBn2C+QsiOHU4RY8ijW45Dh6rwn//2zEc2ktvk9aPFNOuqLqYWpH1s8EviftDEm9cJrUtP2kM25beGeGwIqe8zkGkdFLB80IwzTZMnncVU1fGsHxrHAtWRpDUDRw7ew49nziHK5eBd7fXoV+fWjRV1yrJLe0ZeGGylKRHsUYxNRg6vZDnDO3ThFP7gKzeyuu6JE42K4apCWyEIkHs3nMC01+qRr+eZzGw3yWMH1+NBYsiuHgRrL04pEsC+CFCqTj6jTqJ1a/HYamFPMldFBiy2ir5qKuS5MkytRckopx2/J1GyoFGdWUq/ggkzmLNcuVqEL17ZOgpQUwdS13VSiQcDB9UiP3fRXCuKIZhz9PwBQYSlMoa4koFuiQfrJ3AnOOSpHAshlHDr2HF0hS9IImMriNFTwvT8pdLQtjw1hX0fuo85k41sOurKK6UaGhuyyDNc3XWWDqFi0EiTXpd1s5g7itVWLG6DQkzA0uX/h2VqOpoE0JQZyZJls4tqx35KduXTErqLHMB8wPjgiJJrdlIwSry1iT4unzwJtY5o0aXoH//asyZnUBdjST/EL7+pgmTR7mIMi/NmluEL7+ykWSAqmzL4rOvAygsothgzrB4HU+e6uCYn+/U0btbGLUNNmJOI4vNNPYeDuClCVfwl/+ox7BeJo5/zzzDuMWgiRT/FcFhkVCX4sO2+TcnT5ZlwdmLYXT7czHqWzJIUR06fF2eIMl5kRTEnBudnSST0833Pc5uizPTpiEs5gCLH960m2iMeibbBOsXQYqG0pA0NLz1Tg2GDA0ib3QZTh91aaASZMwgFq8qxoEzcew6HMT4ibX4YqeJ8S9dQM9nTmHC8AbMnBTDZ1/Uo7K5lWMlUBOswuAhx7F8eQLFFQbWrSvEyIG7kTewAvu+0SjlmxFOUI7TsBnOHt1m8hfpz0mjem6Ey9d0hrPmdBvGjDuFd9dnKd85NaTQFXLEg1RdJxOjE5Mk//m9fgOWm0Yw2Yizlxuw/u0SGqsKa9aWY92GClb/ZVj0ejUmvHwF6ygQpsyoxh//egpPdK/G4EGt9JAmLH6tDktXN+PpHo0YMeUK/vp4BUaMqcDa9U3Yf8BCsNmAQa+8XFaP1zbUIG9SCybNacOiZY0YMKAZmz6wsXlHDfbvD6GVMt1wWhhSbapEnfcWp8GzapLRjRkqxeDyjBVznNfG92IIJdKYv/QiBg0pQCvzkMVJlWuYXs9BQo4iqBOT9BM4EvIoBBjOsvyg1a1NmDdPapowhnEGz58d5mwEtm4CNr5hUWKHsP7NGFavSOP1NRE826sYvfpE0O3JWrw6MYDPt9bjwy0aVm/U8Mp8G3ljoti8xUYzU5zBQtPiLLe8AFOZ1DUaRfQ1FNXpWEuxMWwwj88L4PwVIJIxKFxIAJO/Cq8Sbm/UNDSsdApkW7BssAdDq5fla0yfaarDzdur8fifKnH8mEWvojpkzlP9PiHEDzfb5BdGh0kCVZCECekWVNYZmDCxFFOmX8LFC5baA51kAk5RL6R4TJq/p2mTJCdwjAb5eGcaQ4cl0XtQMc7weCOW0wCyMeTdT+PY+omJdeuZN3isLkKOBaTEJQk9jDZyURo6iISdxlLWNPMXJBDlNRO8jiwbKAEjTzr43LfUN0xh9CCKF3qQk6J8533VtoTQo89JrFzCkMx85yj1yFDH/Ok3zq+BjnuSXa82ATaFr+H5ARcwZ6yLYIzVB8OLoxJygAapI1oohUOc0RmqsjYcPl+Ep7pfxojRaZwsTCLO0GN7DUhnA6httvHKsmrMnhtE0VULKUN6erI8ITvf6RkkwUM9pXBK9AmOnA+gb98A1VsWcXqYPL9rU/1J7uCgP73f65A6zuT7LqVI7uGuOqq5CFYubsHkCdWIUtXrDInSpRBVKh0Rv3F+DXScJIPJlyFv176rGJtXgoZKCjsqJNauykCMSTnITKTQcKxWFF9NoDfD3NPdqlDZ4iBhmTAp1S2vCjX1DXhzPUNlXgwfvJ9VnW/JIbI322M4lXYOK1d6UpKvtTJ/mFjA8LpymTRmZSuJHMv8Iv05/q1yh899SxFqMRd5EPcVAVGG4qpS9H4ihEunZXtwhiovnBMUsiVMOvU+4/wa6DBJNmNR3AjhheHF2L1XuGjhDG8iQ5yKClLDMG4wRJEhFTamT2rEv/9rEgcPuTQsPYLKTEi1mB8OfGdizkxg+AgbZaV8jV4kvR4JO2pLFGe2SHzZOWoghG07i/HYHwIoLhHvoiEVxOvEsFRg7eQMKbhzm/A1mLqDNLF41SksfDWtQq4r/T3Z/63CrKhYEQ7+Y91vdJgkx0yi4FoTnnuW9U0zJ7lLkmR/NA1qS9uFHy73k3+7CZw/24b//Z/z2LGL8lu6zZTgnLZkw0RKy+Ctt0MYxjy17A0Wq5ILJNTwbelOy25QBjMmef5kaKxqCmL4Cw1YtiiOJBO/KpZV0cx7IwmutKEUWT+/b9WOkuNIuG1n8Mn2JAb0r8KlUlnXkkJbCBbIdYVU/9z2a6DjnmRn8MGnTZg0IY14kvURC0/LlvxiqXgu4YIORKOk0RZrweNPfYsVqyqQkfpEFvrEHqY8w9OGC1dTmDgljHETIiir4gwncWIoeYZIZnRu5ZbjWkFoDKmrNpTh+f4O6uo4EXRRajxOGZ5QJPH6ylty9/oTcByXodqysjhfWovnnqrF1o250K085/oY4o03+oy+4/wK6DBJOhP1zIXl+GaPtPv54fjBTdWTy6oP6tAbZAOHSym1ZEE+Xhx/CZE4pTTDlYRAFXYoBmye88neENVeBkdPWqoto4z0AziT1Wym0Uj4ydNxPMPa6ptDKbXB0eM/fvfXLuhxtmmgLZnCi+OusWyIIhHnRLjHp/HuJzpMUmN9GsPHlOAqBYN6yoJhSVfP8jApy+xnYnaYO47sa8Nffr8Pl0uZ3IUAznDJVdIZlyRuOGnMWXIAL44qQZzKWToB0uHOESM5gWGLWUh+17IaZk+pw9yZuvQvck9CUL/73V97kPBlmnF8dziAwb3TqK1n1GX+k/aS3/EPEh0mqbZSx/C8VjTGZX80rUpFZ7hJEpZSRjapkq7VVOIvf9iK5XMTqkaS1CFFMCRfUaqZ9CSLf+8/XIUzZxPqiTmL8lpqIaXQmIcc/i29M/G64ycLMfSZhOqMp0i0KEOPha3f/d2MG7lFtnTVt0YwfMgVfL6dV+A9qfuiwrz5nAeNDpN0+vswxo9VC9/8kDQWPcmwxZg6SXPQ3Aj07bUfI0acR32LGEdkOQUb84zUPPJwl8HXLMpc8TDJ2RYq+DcLTOkSyMIcFZsIAJtyvLnWwJQJZ7BpnYaUKTJZjqfkvsPNjuLtQlQy42LStEtYvjDJojv3yKXHEOzxun7nPUh0mKQzh1sxbzYQsgM0snQfKB5odIcCIhhkKOl1FEOea0N1gwhyKRrJAo0tq6dS70jVL5vk5Qs7HHkgS74DAWfpWVL40nAip0mSQ0/LMmesWXwWE4dUoiWWhqYan/LlHlmOI2P73+PNEJI+3FaOHs+GUEiZr5Fsj5PK8wJ0bv9zHiQ6TNK5/BCG5GWx70wDSvOpvLKVVHdAmtFs5oKv8PgfIzi412ToYyF6l0nZIZmuk4BNqa7TiIfOVaLXswF8sc3IqULlaVKQJnM/fcYQqAnhMjbSQ7MJoE5L4qlni7FzI4WLhF/1CCbHkPEeYPunPXSYpCtFOl4Yl8bpkjgunQ3TsG10FB3htInu3fdgyfwsUqxpXZHTEk58xmgXzEMiPnRTQzSTwOTJBRg5ohGxMD2QdZEiSdVBgnakNqE6p9LxZu7SrAw27SjHS5NjSAdlHJH/JIg5SnUnpDbyGeNBosMkhUIeJs+rx6EzWTQ2MvzoNpIMG+98eBFDegVRWOhAlx06oujs9g3pD/Eilq/Mbe9sKUDe0CY0NtHe12sYWZL/oasgr/mOQZJkrx2VmwiRqpZS9OtdjGsVTIn0bCkbXOZGJTYV6bKc7z/Og0KHSdKzJmatPI93P5Dkz/xgWKiLNWD6vDNYtTDNPKUxx0SUR+S28fqP4wdX96jcQqgK6BgzMoz93zLsUUFS5PN9gRAks/86fMZQMCk6XNl7Z+HNty9jyfQUMirfSZjMeauaRPKa9xsUDo6h460dBVi8xEIkwlnOmL5zXwsGDDuDwhLmDlnTYVKXZC2dZ78x2oOju6hrSGDshAK8Mjul9jy4oiCVSCBJ4kGKIAlR8vrPx1Cgd2edVhw4Xo2BvStQnM/7lD6gIpokqVwkJIknSWPWZ4wHiA6TZOhxFNUnMP3lDPZ8mcLho0XIG1eBbZ9mkbCZkOUxSFl0o0qzfM6/FRy7DSvm1+PpbuW4dI21DKWg51xvfEoOUmFPPEhkOr3VZwyBLNoFmsMYOuwENr1BP7SCzJEkVi1jSH0li4McR3n7XXYufgV0mCR5OEfTNLz2WgwLV5hYsCqMDW9QEqdFfcl6DGf9D8b0N4B8FZksvqmNitI9IFybqvB0GP16xXDoG/mbs54zPffURTu5Ta4hyV9B/pbXHSQYMleuL8bIAR5qWsKsrcrpXT86r5Oj4yRZ0t1mvjgWx5QZUUyfHUVpBQ1PQSV1z52RJJv1mQ+ky+1FmMwTCJSb6N//ArZ+GFFfaya9P2l8qudiOZjfOIocFf7kb8kvuXZSQVUDRucFceyMgZR0LSQES4fdb4xOiA6T5NpRhrEISus1DBxUh8ULdJzKb0AsyFmvqnuGk9uQpF5nserasqu0jkhi7cJWjB6cREM4BcNOkCQhRpY8sjSy3xiEIkl+p6ep+kmgYd3bpVizxESExbbmSDeE99UJe3TtoeMksf5Ic6ave7cAY0cFMW2cjqulhjykTWPYrEFojNuSJPvsSBKPS1OIfL2vEmOH1yL/pCT4GD2nnupLPEhWb/VbkCQ/RbWRTF5Xrh9sjqHncyWoq/UoHmRTiZDNXNkJi9b20GGSTOaKSwUx9Ol7DPWNwHcHNOz5PI5EyEUqIV89fftwp1ZaGRZlj96e3TF0e+IoPtrJYtOKwSY5ns7QRFUnxav6znG/MQSKPF5DSGJtZlMdfrTlHNasNelB9EBZ5ZV2iDzO2QmL1vbQYZIMN4bN75dgzetZRHUTzXENC6cFEA8BWU0k+O3DnZrdzGs1dfUYObAai2cDwUyWpj4IR1bfY9LWaeNx0lW/BUmMd7mGLGszekpdmYmpo3ahqJT3QsntyAow1SHfZm6TPRN+Y3Q+3DFJjoSdH+oJUWFM4gxz5Y0WBnQvQ9EFk+ahB1HSfn06hBUbwriQH0OymTVSymFesZAiSRq1hnwVsyzyKQJZ/DpWHNFEALNfLcPkiQaq64GMiAQREz730h6k886hSWgjsoaBGXNPY8Ub8h0//sd3FdwxSbIaqjyCs1nWdqRINbMuXttYjeXzZOEtrL5vh86DhBPH6UsWPtiWxbeH4rhYdhF7jmxl7qI38DxZUqc9Vc6Qx1aC8XIsmF+GSSM9VDTEkfFqry+d//w+bgVHilxTJHwWx45Xovtj5Sip6zoqrj3cebhT6/4SJmQPXBxZGnvPt1UYMrINTVGLRmWRKT1Mg8eiFVmLxe2xFCataEPerGP453/5L2zbvFO1aESfy2MwsthXfDWLUXnXMG5cCuWBDDT5MibxVlnEE0/zu5d2IFu0bISR0Uy8OLAIe75gjXSXK7adEXdMEhWAIkk2mMjm+Oaog5emHsHKVQZzR5MqXkHDyt5ql3HQZDKJ2Rl8cRRY8bqHJ/92CGuWn4KeZtYwk8xlOs5dimHIgIuYMCqKs5f5utegen9UBySKUG0a//vxgzRcE2Y1Dh+pxcTnKVzS8jQgvcvn2K6EuyBJjCaS2EKcZLz3cRVeHF2GMpHbrG2k++M5LES9sErukndMUKExCR06YGLRQg0Tp1Ri/aYQNm5pxex5FzFl+lns/CKBplbmIJ6T21TJa7mynM7wJeHV517ag0nlltQzeHVeIb7+XJRgGxz53gafY7sS7jzcyY4fTnJ5+PhYfjPmzgso1SSy2WaSdm0RFvKVMWHKXfnKZtlIIueFaew2NEYc7DqgY+07caxeY+G9dx2Ul1Ms8xxNliR4jmqeSl2le9B5HVmt9b0X1U2gZ0vOInL752SfgovNW5qxfFEYSdNUzya5pmw3/vG5XQ937km2fG+pjbgRxozZhfhsW+5bqfyOvR3UriKf1+8crJ2kzhGSlIdTgDDMnirR8FzPoyiQLrfaydrEWdVOn68L4c49KSvfCNyELduKMT4viBaGqKwkeL9j24EsV9zYrdMhKM+RawvZGmw3wlDZghmvnsUH21uRyEjuFG+jHpeGrd8YXQh3TJKuadj9lXx/QhjlZTZ0NIpG8D32TtAhspQX5TzJpsiQvRDfHyjHlrcp3xl6s2qnEe9NTaKHSN0dOX4JPR5jvbOTeYT5QqQuOkBSxyCdC9Y/4pmszS4cTeD9teXItFEYMizbXqPqTjx0JE2bdBxvromijVJbQ1Ila5F0fsfed0i4E09CVnmkPB9lpQhdcpOQl6vplKhopxXVlXDHJF05a6ItZiPtyqIZP7xa1Wx/NfS+Qq6taih5ckO+Vo2iRjoZbihHkLwvXsa8JF/44TtGF8KdC4dHeGB4RFIXwCOSugAekdQF8IikLoBHJHUBPCKpC+ARSV0Aj0jqAnhEUhfAI5K6AB6R1AXwiKRODw//D2qJ8oHffYmpAAAAAElFTkSuQmCCCEABCCQAAAAYAAAAAhDA2wEAAAADAAAAAAAAAAAAAAAAAAAAG0AAAEAAAAA0AAAAAQAAAAIAAAAAAAC/AAAAvwAA0kIAAKZCAwAAAAAAALMAAACz///RQgAAALMAAACz//+lQiEAAAAIAAAAYgAAAAwAAAABAAAAFQAAAAwAAAAEAAAAFQAAAAwAAAAEAAAAUQAAADRFAAAAAAAAAAAAAGgAAABSAAAAAAAAAAAAAAAAAAAAAAAAAGkAAABTAAAAUAAAACgAAAB4AAAAvEQAAAAAAAAgAMwAaQAAAFMAAAAoAAAAaQAAAFM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z9r33f+f/9//3/9f/9//3//f/9//3//f/9//3//f/9//3//f/9//3//f/9//3//f/9//3//f/9//3//f/9//3//f/9//3//f/9//n/+f/5//3/9f/9//3//f/9//3//f/9//3//f/9//3//f/9//3//f/9//3//f/9//3//f/9//3//f/9//3//f/9//3//f/9//3//f/9//3//f/9//3//f/9//3//f/9//3//f/9//3//f/9//3//f/9//38AAP9//3//f/9//3//f/9//3//f/9/uDleSt93/n//f/9//3//f/9//3//f/9//3//f/9//3//f/9//3//f/9//3//f/9//3//f/9//3//f/9//3//f/9//3//f/9//3//f/9//3/ff/9//3//f/9//3//f/9//3//f/9//3//f/9//3//f/9//3//f/9//3//f/9//3//f/9//3//f/9//3//f/9//3//f/9//3//f/9//3//f/9//3//f/9//3//f/9//3//f/9//3//f/9//3//fwAA/3//f/9//3//f/9//3//f/9//38aYxkp317+e/5//3//f/9//3//f/9//3//f/9//3//f/9//3//f/9//3//f/9//3//f/9//3//f/9//3//f/9//3//f/9//3//f/9//38eZ1tSv3v/f/x//3//f/5//3//f/9//3//f/9//3//f/9//3//f/9//3//f/9//3//f/9//3//f/9//3//f/9//3//f/9//3//f/9//3//f/9//3//f/9//3//f/9//3//f/9//3//f/9//3//f/9/AAD/f/9//3//f/9//3//f/9//3//f95/3Fp9NX9v/H//f/9//3//f/9//3//f/9//3//f/9//3//f/9//3//f/9//3//f/9//3//f/9//3//f/9//3//f/9//3//f/9//3//f/9/+15+Uv97/X//f/9//X//f/9//3//f/9//3//f/9//3//f/9//3//f/9//3//f/9//3//f/9//3//f/9//3//f/9//3//f/9//3//f/9//3//f/9//3//f/9//3//f/9//3//f/9//3//f/9//38AAP9//3//f/9//3//f/9//3//f/9//3/8f5tSnTW/d/9//3//f/9//3//f/9//3//f/9//3//f/9//3//f/9//3//f/9//3//f/9//3//f/9//3//f/9//3//f/9//3//f/9//X/9f/k9vVLfe/9//3//f/9//3//f/9//3//f/9//3//f/9//3//f/9//3//f/9//3//f/9//3//f/9//3//f/9//3//f/9//3//f/9//3//f/9//3//f/9//3//f/9//3//f/9//3//f/9//3//fwAA/3//f/9//3//f/9//3//f/9//3/+f/9//Xv6PZ9W/3//f/9//3//f/9//3//f/9//3//f/9//3//f/9//3//f/9//3//f/9//3//f/9//3//f/9//3//f/9//3//f/9//3//f/9/X2NXJT9r/n/9f/9//3//f/9//3//f/9//3//f/9//3//f/9//3//f/9//3//f/9//3//f/9//3//f/9//3//f/9//3//f/9//3//f/9//3//f/9//3//f/9//3//f/9//3//f/9//3//f/9/AAD/f/9//3//f/9//3//f/9//3//f/9//3//fz1jHEJfa/9//3/+f/9//n//f/9//3/+f/1/33f/Vn5KX0Z/Un9v/3/+f/9//3//f/9//3/+f/9//3//f/9//3//f/9//3//f/9//3//e51SHUb/e/5//n//f/9//3//f/9//3//f/9//3//f/9//3//f/9//3//f/9//3//f/9//3//f/9//3//f/9//3//f/9//3//f/9//3//f/9//3//f/9//3//f/9//3//f/9//3//f/9//38AAP9//3//f/9//3//f/9//3//f/9//3//f/9//3ubTrs1X2v8f99//n/9f/9//n/+f997/14eQts5XUqdTvk9+Tm+Vr93/3v+f/9//3//f/9//3//f/9//3//f/9//3//f/9//3//f/9/3nsaPr9a/X/+f/9//3//f/9//3//f/9//3//f/9//3//f/9//3//f/9//3//f/9//3//f/9//3//f/9//3//f/9//3//f/9//3//f/9//3//f/9//3//f/9//3//f/9//3//f/9//3//fwAA/3//f/9//3//f/9//3//f/9//3//f/9//3/+e9932Dk/Rvx7/3//f/9//3//f/57H1s/RjglOEr/f/5//38+Z3oxnTVfZ/x//3//f/9//3//f/9//3//f/9//3//f/9//3//f/9//3/8e/xenznee/9//3//f/9//3//f/9//3//f/9//3//f/9//3//f/9//3//f/9//3//f/9//3//f/9//3//f/9//3//f/9//3//f/9//3//f/9//3//f/9//3//f/9//3//f/9//3//f/9/AAD/f/9//3//f/9//3//f/9//3//f/9//3//f/5//3v7Wp0t33f9f/9//3/9f/57Hls9Nvg1JgR1Uv9//3//f/9/Xmu7Nb41n2/+e/9//n//f/9//3//f/9//3//f/9//3//f/9//3//f/1//396Mb9a/Xv/f/9//3//f/9//3//f/9//3//f/9//3//f/9//3//f/9//3//f/9//3//f/9//3//f/9//3//f/9//3//f/9//3//f/9//3//f/9//3//f/9//3//f/9//3//f/9//38AAP9//3//f/9//3//f/9//3//f/9//3//f/9//n//f/9/fEoeRv5//3//f/57X2efUh5feWcUX/17/3//f/9//3/9f9t3G0KfNb5z/Hv/f/9//3//f/9//3//f/9//3//f/9//3//f/5//3//fxxjGyWfb/9//3//f/9//3//f/9//3//f/9//3//f/9//3//f/9//3//f/9//3//f/9//3//f/9//3//f/9//3//f/9//3//f/9//3//f/9//3//f/9//3//f/9//3//f/9//3//fwAA/3//f/9//3//f/9//3//f/9//3/9f/9//3//f/9//3+fbzstP2v+f/57PVtdRj5nnnvff/9//3v/e/9//n//f/9//n/cdxs+vzWfc/97/3//f/9//3//f/9//3//f/9//3//f/9//3/ff/x//3sZPlxC/3//f/9//3//f/9//3//f/9//3//f/9//3//f/9//3//f/9//3//f/9//3//f/9//3//f/9//3//f/9//3//f/9//3//f/9//3//f/9//3//f/9//3//f/9//3//f/9/AAD/f/9//3//f/9//3//f/9//3//f/9//3//f/9//3//f/5/ek5fSv9733fcQd97/3//f/9//3//f/9//3//f/9//3//f/5/nHN8Nf9B/3f3e/9/33/+f/9//3//f/9//3//f/9//3//f/9//n//f39ztjlfa/9//3/+f99//X//f/9//3//f/9//3//f/9//3//f/9//3//f/9//3//f/9//3//f/9//3//f/9//3//f/9//3//f/9//3//f/9//3//f/9//3//f/9//3//f/9//38AAP9//3//f/9//3//f/9//3//f/9//3//f/9//3//f/9//39ea1cpn3P+Xr5av3vfe/5//3//f/9//3//f/9//3//f/9//n//f91aOCW9Uv57/3//f/5//3//f/9//3//f/9//3//f/9//3//f/9//395Ul9K/nv/f/9//3//f/9//3//f/9//3//f/9//3//f/9//3//f/9//3//f/9//3//f/9//3//f/9//3//f/9//3//f/9//3//f/9//3//f/9//3//f/9//3//f/9//3//fwAA/3//f/9//3//f/9//3//f/9//3//f/9//3//f/9//3//f/97ekqdNd89f2v/f/9//3//f/9//3//f/9//3//f/9//3//f/9//3/7Wpw1H2f+f/x//3//f/9//3//f/9//3//f/9//3//f/5//3//f753Wimfc/1//3/9f/9//3//f/9//3//f/9//3//f/9//3//f/9//3//f/9//3//f/9//3//f/9//3//f/9//3//f/9//3//f/9//3//f/9//3//f/9//3//f/9//3//f/9/AAD/f/9//3//f/9//3//f/9//3//f/9//3//f/9//3//f/1//n+ea3wt/kE8Y793/3/+f/9//3//f/9//3//f/9//3//f/9//3/7f/5/HUZ+Nb5z/n//f/9//n//f/9//3//f/9//3//f/9//3/+f/9//n97Sh9G/nv/e/9//n//f/9//3//f/9//3//f/9//3//f/9//3//f/9//3//f/9//3//f/9//3//f/9//3//f/9//3//f/9//3//f/9//3//f/9//3//f/9//3//f/9//38AAP9//3//f/9//3//f/9//3//f/9//3//f/9//3//f/9//3/9fx5f/jn+PX9r/3//f/9//3//f/9//3//f/9//3//f/9//3//f/5//n9/c3ktnlL/f/9//3//f/9//3//f/9//3//f/9//3//f/9//3//f3xrvTU/Y/9//3//f/9//3//f/9//3//f/9//3//f/9//3//f/9//3//f/9//3//f/9//3//f/9//3//f/9//3//f/9//3//f/9//3//f/9//3//f/9//3//f/9//3//fwAA/3//f/9//3//f/9//3//f/9//3//f/9//3//f/9//3/ff/9/PUY/Qj1CX07ff/9//n//f/9//3//f/9//3//f/9//3//f/9//3//f/1/PV9dKd9e/n//f/9//3//f/9//3//f/9//3//f/9//3//f/9//XtaRn8xnW/7f99//3//f/9//3//f/9//3//f/9//3//f/9//3//f/9//3//f/9//3//f/9//3//f/9//3//f/9//3//f/9//3//f/9//3//f/9//3//f/9//3//f/9/AAD/f/9//3//f/9//3//f/9//3//f/9//3//f/9//3//f/5/nmv/Pb5aG2O7Mb9S/Hv/f/9//3//f/9//3//f/9//3//f/9//3//f/9//3/9fx1GOyV/a/97/n/+f/9//3//f/9//n//f/9//3//f/9//3/+f75zmC1fTv1//3//f/9//3//f/9//3//f/9//3//f/9//3//f/9//3//f/9//3//f/9//3//f/9//3//f/9//3//f/9//3//f/9//3//f/9//3//f/9//3//f/9//38AAP9//3//f/9//3//f/9//3//f/9//3//f/9//3//f/9//n+6Th9C33v/f/1WmC1/a/9//3//f/9//3//f/9//3//f/9//3//f/9//3//f/9/nm+6Nf4933v+f/9//3//f/9//3/+f/9//3//f/9//3//f/9//XscX1stP2v+f/9//n//f/9//3/+f/9//3//f/9//3//f/9//3//f/9//3//f/9//3//f/9//3//f/9//3//f/9//3//f/9//3//f/9//3//f/9//3//f/9//3//fwAA/3//f/9//3//f/9//3//f/9//3//f/9//3//f/9//3//fzk+n1L/f/9/3HMZPh5G/3/9f/9//3//f/9//3//f/9//3//f/9//3//f/9//3/9f59vvjXfXv9//3//f/9//3//f/9//3//f/9//3//f/9//3//f/97ekreQf9//n//f/9//3//f/5//3//f/9//3//f/9//3//f/9//3//f/9//3//f/9//3//f/9//3//f/9//3//f/9//3//f/9//3//f/9//3//f/9//3//f/9/AAD/f/9//3//f/9//3//f/9//3//f/9//3//f/9//3//f793HDoeX55z/3/8e5lOXS1fa/9//3//f/9//3//f/9//3//f/9//3//f/9//3/+f/9//395Tp01n3P/f/9//3//f/9//3//f/9//3//f/9//3/+f/9//3+ab1otf2v/f/9//3//f/9//n//f/9//3//f/9//3//f/9//3//f/9//3//f/9//3//f/9//3//f/9//3//f/9//3//f/9//3//f/9//3//f/9//3//f/9//38AAP9//3//f/9//3//f/9//3//f/9//3//f/9//3//f/9/f2u+MX5nPWf+f/9//3s2JR9G33v/f/9//3//f/9//3//f/9//3//f/9//3//f/5//3//f/572jm9Nb97/3//f/9//3//f/9//3//f/9//3//f/9//3//f/9/u07eOb97/3/+f/9//3//f/9//3//f/9//3//f/9//3//f/9//3//f/9//3//f/9//3//f/9//3//f/9//3//f/9//3//f/9//3//f/9//3//f/9//3//fwAA/3//f/9//3//f/9//3//f/9//3//f/9//3//f/9//389Y78tHFs/b9t//3//exY+/SDfXv5//3//f/9//3//f/9//3//f/9//3//f/9//3/+f/9//387Xzwpn1b/f/9//n/+f/5//3//f/9//3//f/9//3/5f/t/33v+czolf1bff/1//n//f/9//3//f/9//3//f/9//3//f/9//3//f/9//3//f/9//3//f/9//3//f/9//3//f/9//3//f/9//3//f/9//3//f/9//3//f/9/AAD/f/9//3//f/9//3//f/9//3//f/9//3//f/9//3//fx1n/z38e/5//3//f/9/vHdYMV0tv3P+e/9//3//f/9//3//f/9//3//f/l//n//f/9//n//f99/OUp7Nd93/n//f/9//3//f/9//3//f/9//3//f/9//3//f/9/m1ZdKX9r/nv/f/x//3//f/9//3//f/9//3//f/9//3//f/9//3//f/9//3//f/9//3//f/9//3//f/9//3//f/9//3//f/9//3//f/9//3//f/9//38AAP9//3//f/9//3//f/9//3//f/9//3//f/9//3//f/9//WK/Nf57/3//f/9//n//f59zVy2ZMb9z/3//f/9//3//f/9//n//f/9/+3/9f/9//n/+f/5//39/c9k5Pkr/e/9//n/+f/9//3//f/9//3//f/9//3//f/9//3/fe9o5HkL/e/9//3/9f/9//3//f/9//3//f/9//3//f/9//3//f/9//3//f/9//3//f/9//3//f/9//3//f/9//3//f/9//3//f/9//3//f/9//3//fwAA/3//f/9//3//f/9//3//f/9//3//f/9//3//f/9//3+fc50x33f/f/9//n//f/9//3+bb/Qg/kX/f/9//3/+f/9//3//f/tePmf/f/9//3//f/9//3//f/9/GmNeMT9r/3//f/9//3//f/9//3//f/9//3//f/9//3//f/9/vXOaMZ9W/3//f/x//3//f/9//3//f/9//3//f/9//3//f/9//3//f/9//3//f/9//3//f/9//3//f/9//3//f/9//3//f/9//3//f/9//3//f/9/AAD/f/9//3//f/9//3//f/9//3//f/9//3//f/9//3//f55zujF/a/9//3/+f/5//3/9f/1/3V73IF9n/3//f/9//3//f/5/Nz6aMf97/3//f/9//3//f/9//3//f9w9/0H+e/9//X//f/9//3//f/9//3//f/9//3//f/9//3/+f/xeXi2fb/9//n//f/9//3//f/9//3//f/9//3//f/9//3//f/9//3//f/9//3//f/9//3//f/9//3//f/9//3//f/9//3//f/9//3//f/9//38AAP9//3//f/9//3//f/9//3//f/9//3//f/9//3//f/9//38bPv9e/3//f/5//3//f/9//n//fxlC2jXfd/9//3//f/9//3/dVp8xH2P/f/9//3//f/9//3//f/5/Pmc7JR9b/3//f/9//3//f/9//3//f/9//3//f/9//3//f/9/33u7MR5C33v/f/9//3//f/9//3//f/9//3//f/9//3//f/9//3//f/9//3//f/9//3//f/9//3//f/9//3//f/9//3//f/9//3//f/9//3//fwAA/3//f/9//3//f/9//3//f/9//3//f/9//3//f/9//3/+f71SvjXfe/5//3//f/9//3//f/5/3Xc2ITtG/3v/f/9//3/9f35n3TXeNX5r/3//f/9//3//f/9//X/9e1tGXy2fc95//3//f/9//3//f/9//3//f/9//3//f/9//3/+f3xnOyV/Uv9//3//f/9//3//f/9//3//f/9//3//f/9//3//f/9//3//f/9//3//f/9//3//f/9//3//f/9//3//f/9//3//f/9//3//f/9/AAD/f/9//3//f/9//3//f/9//3//f/9//3//f/9//3//f/9/fGteKZ9z/X//f/9//n//f/5//3/+fz5n+RzfVv97/3//f/9/3nt+Tp4xXkb/f/9//3//f/9//3//f/1/nW+dMR5G/3v/f/9//3//f/9//3//f/9//3//f/9//3//f/9//n++Vnstf2v/f/9//3//f/9//3//f/9//3//f/9//3//f/9//3//f/9//3//f/9//3//f/9//3//f/9//3//f/9//3//f/9//3//f/9//38AAP9//3//f/9//3//f/9//3//f/9//3//f/9//3//f/9/3n/9e5ot/1r8f/1//n/+f/5//3//f/9//3/cPZ4U/178e/5//3//f/9a/z2fMX9v/3//f/1//3//f/9//3/9f7pS/CBfa/5//n/+f/9//3//f/9//3//f/9//3//f/9//n//f/97OUL+Qd9//X/+f/9//3/+f/9//3//f/9//3//f/9//3//f/9//3//f/9//3//f/9//3//f/9//3//f/9//3//f/9//3//f/9//3//fwAA/3//f/9//3//f/9//3//f/9//3//f/9//3//f/9//3//f/9/+1qaNZ93/X//f/9//3//f/9//3/9f15rey07Jb9z/3v/f/t/nXNdSr4xn1L/f/9//X/+f/9//3//f/1/33f9QT5G/3//f/5//n//f/9//3//f/9//3//f/9//n/+f/9/+397az0tH2f/f/1//3//f/9//3//f/9//3//f/9//3//f/9//3//f/9//3//f/9//3//f/9//3//f/9//3//f/9//3//f/9//3//f/9/AAD/f/9//3//f/9//3//f/9//3//f/9//3//f/9//3//f/x//3+6c3kxvz3fd/9//n/8f/x//H/9f/5//X86XzolnjFeY/53/H/ce79zGz4dPl9r/3v+f/5//3//f/x//n//fzxjXClfa/97/3/9f/9//3//f/9//3//f/9//3//f/5//3/7f/5/HEbcOd93/3//f/9//3//f/9//3//f/9//3//f/9//3//f/9//3//f/9//3//f/9//3//f/9//3//f/9//3//f/9//3//f/9//38AAP9//3//f/9//3//f/9//3//f/9//3//f/9//3//f/9//n//f/5/n2/bOdk5P2vfe/9//3v/f/97/3//e/97vlKfMXopP2fff/9/33u+Tr9SfUr/e/9//3//f/9//3//f/1//nteRh5C/3v/e/9//3//f/9//3//f/9//3//f/9//3/9f/9//3++c1gpPkbfe/5//3//f/9//3//f/9//3//f/9//3//f/9//3//f/9//3//f/9//3//f/9//3//f/9//3//f/9//3//f/9//3//fwAA/3//f/9//3//f/9//3//f/9//3//f/9//3//f/9//3//f/5//3/+f7xvHUJ9MXsx/T1fTn9SX05dSl5KPkZeSlolXik7JdxBfFafUl5GHz6dMZ9Ov3P/f/9//H//f/9/+nufa55GfzGcMV9n33f/f/9//3//f/9//3//f/9//3/+f/1/33//f/t7nE77IB9j/Xv+f/9//3//f/9//3//f/9//3//f/9//3//f/9//3//f/9//3//f/9//3//f/9//3//f/9//3//f/9//3//f/9/AAD/f/9//3//f/9//3//f/9//3//f/9//3//f/9//3//f/9//3//f/9//3/+f/13XGd7TltKW0pbSntGO0L6OX1K/DkYHVwlfS3dVjxCXUZcJdoxGyG8NVxK/16fd/9/fGt8Sr0xHjo8Qn0tn068Uv1en3f9f/9//3/+f/9//3//f/9//n/+f/1//n/edzpCei3fd/5//3//f/9//3//f/9//3//f/9//3//f/9//3//f/9//3//f/9//3//f/9//3//f/9//3//f/9//3//f/9//38AAP9//3//f/9//3//f/9//3//f/9//3//f/9//3//f/9//3//f/9//3//f/9//n//f/9//n/8f/x//n/+f/57/3v+e3xOfC27Nf9i+3/8ezpCHl8dW7s1v1a5NVkpnDXePbxWvW/+e7tzeC0+Rn9rWkp2MXs13lpda953/3/+e/9//3//f/9//3//f/9/3XO4NV5O/n/+f/9//n//f/9//3//f/9//3//f/9//3//f/9//3//f/9//3//f/9//3//f/9//3//f/9//3//f/9//3//fwAA/3//f/9//3//f/9//3//f/9//3//f/9//3//f/9//3//f/9//3//f/9//3//f/9//3//f/9//3//f/9//3//f/9/v3O7NXst/kGfc/1/3Fq/Of97Gj7fVv9/v2/cVl9r/3//f/9//3/fWj0pv3P8e/9//FraOdwgfzH/Yv9//Xf+f/5//n/+f/5//3//fz1nGym+c/5//3//f/5//3//f/9//3//f/9//3//f/9//3//f/9//3//f/9//3//f/9//3//f/9//3//f/9//3//f/9/AAD/f/9//3//f/9//3//f/9//3//f/9//3//f/9//3//f/9//3//f/9//3//f/1//n/+f/9//3//f/9//3//f/9//3//f11rXyk8Qr85v3ffe3ox/l5dZ50xP2P/e/57/n//f/5/+3//f713mzUeRv5/3nv9e953fWtZSjkp3z3eWl5nv3f+e/9//nv/f/9//3/7PV1G/nv/f/9//3/+f/9//3//f/9//3//f/9//3//f/9//3//f/9//3//f/9//3//f/9//3//f/9//3//f/9//38AAP9//3//f/9//3//f/9//3//f/9//3//f/9//3//f/9//3//f/9//3//f/9//3//f/9//3//f/9//3/+f/9//n/+f/1//n8aOj46nkY+Qv97OWM5KV9rnE58LXxz/n//f/5//n//f/9//X85X30x/2L9f/9//3/9f/9/vXf5Wts5WS1ZLdw5HUJfa997/n//f/53mCleSt9//3//f/9//3//f/9//3//f/9//3//f/9//3//f/9//3//f/9//3//f/9//3//f/9//3//f/9//3//fwAA/3//f/9//3//f/9//3//f/9//3//f/9//3//f/9//3//f/9//3//f/9//3//f/9//3//f/9//3//f/9//3//f/9//3/+f59vujF+Rjs6vFr9e91anDXec1hC/j3fc/9//3/9f/1//3/7f/x/Pk5eMX1n/n//f/9//3//f/9//3//f79zPmd5TnQtHkL+Yt97+3scX7cY317/f/9//X/+f/9//3//f/9//3//f/9//3//f/9//3//f/9//3//f/9//3//f/9//3//f/9//3//f/9/AAD/f/9//3//f/9//3//f/9//3//f/9//3//f/9//3//f/9//3//f/9//3//f/9//3//f/9//3//f/9//3//f/9//3//f/9//397Th0+X2PbPf9//3/XOZ5W33fcOT5j/n//f99//n//f/9//3+fc9Y1XUb/f/5//3//f/5//3//f/9//3//f/9/v3McQlopXUr/f/97m058Mb97/3//f/1//3//f/9//3//f/9//3//f/9//3//f/9//3//f/9//3//f/9//3//f/9//3//f/9//38AAP9//3//f/9//3//f/9//3//f/9//3//f/9//3//f/9//3//f/9//3//f/9//3//f/9//3//f/9//3//f/9//3//f/9//3/+f55vW0b/WjpGv17/f31rezUeYxtfnTWfd/t//n/+f/5//3/+f/1/u1Y9LT9v+3//f/9//X//f/9//3//f/9//3//f99711q5OR5G33e9b3gtXk7/f/9//3//f/9//3//f/9//3//f/9//3//f/9//3//f/9//3//f/9//3//f/9//3//f/9//3//fwAA/3//f/9//3//f/9//3//f/9//3//f/9//3//f/9//3//f/9//3//f/9//3//f/9//3//f/9//3//f/9//3//f/9//3//f/5//3+/cztGPmO/PV9r/38dX/pBHlv+Ur1OXmP9Wv9en3P/f/57/n/ffxxGvj3+f/9//3/+f/9//3//f/9//3//f/9//3/9f79z3D38Ob9zXGddLd9e/3//f/9//3//f/9//3//f/9//3//f/9//3//f/9//3//f/9//3//f/9//3//f/9//3//f/9/AAD/f/9//3//f/9//3//f/9//3//f/9//3//f/9//3//f/9//3//f/9//3//f/9//3//f/9//3//f/9//3//f/9//3//f/9//3/9f/5/XmveWrxSnDW/d/9/PmeeNd81PyU9HRo62jE4LZs13179d/t/d2sYJR9j/3/9f/9//3//f/9//3//f/9//3//f/9//n/dd9s5Wy1fa55O1xhfZ/9//3//f/9//3//f/9//3//f/9//3//f/9//3//f/9//3//f/9//3//f/9//3//f/9//38AAP9//3//f/9//3//f/9//3//f/9//3//f/9//3//f/9//3//f/9//3//f/9//3//f/9//3//f/9//3//f/9//3//f/5//3//f/5//H//f55S33f2Od1e/3/+f3xzGEaULZ5Ov3f9f593m1LUGF9Kv3f+f1xGnzn/e/x//3//f/9//3//f/9//3//f/9//3//f/9/v3f5Pbw533P6Nf89/3//f/9//3//f/9//3//f/9//3//f/9//3//f/9//3//f/9//3//f/9//3//f/9//3//fwAA/3//f/9//3//f/9//3//f/9//3//f/9//3//f/9//3//f/9//3//f/9//3//f/9//3//f/9//3//f/9//3//f/9//3//f/9//3/+f/9/W2seY3tnWi3fe/57/X/+f/5/G2Ofd/5//3/+f1xn+z38Pb9WnmsXIf5e/n//f/5//3//f/9//3//f/9//3//f/9//3//f9972T2+Vp9nmS1eZ/1//n//f/9//3//f/9//3//f/9//3//f/9//3//f/9//3//f/9//3//f/9//3//f/9/AAD/f/9//3//f/9//3//f/9//3//f/9//3//f/9//3//f/9//3//f/9//3//f/9//3//f/9//3//f/9//3//f/9//3//f/9//3//f/9//3/ffzljv3NbRn1O/3/+f/9//3//f31v33//f/9//3//e/5aeSm+Vh9CnC2/c/9//3//f/9//3//f/9//3//f/9//3//f/9//3+ed9s5v1Z6Y3otv3f/f/5//3//f/9//3//f/9//3//f/9//3//f/9//3//f/9//3//f/9//3//f/9//38AAP9//3//f/9//3//f/9//3//f/9//3//f/9//3//f/9//3//f/9//3//f/9//3//f/9//3//f/9//3//f/9//3//f/9//3//f/9//3//f/9/mW86Rj9n2zl/b/9//3//f/9//3//f/9//3/+f/97/39fZ7w1XSl/LT1C/3v/f/9//3//f/9//3//f/9//3//f/9//3/9f/5/3Vp6LT9jGTo+Sv9//Xv/f/9//n/+f/9//3//f/9//3//f/9//3//f/9//3//f/9//3//f/9//3//fwAA/3//f/9//3//f/9//3//f/9//3//f/9//3//f/9//3//f/9//3//f/9//3//f/9//3//f/9//3//f/9//3//f/9//3//f/9//3//f/9//3//f15rfk69Of89/3//f/9//3//f/9//3//f/5//3//f/9/fmsdPl8pfimfa/97/3//f/9//3//f/9//3//f/9//3//f/9//n//f/1e/kE+Y5wxX2f/e/9//3/+f/9//3//f/9//3//f/9//3//f/9//3//f/9//3//f/9//3//f/9/AAD/f/9//3//f/9//3//f/9//3//f/9//3//f/9//3//f/9//3//f/9//3//f/9//3//f/9//3//f/9//3//f/9//3//f/9//3//f/9//3/+f/5//3/cXr41OyFfa/9//3//f/9//3//f/9//3//f/9//3/7f51v+zk8JR0+/3v/f/9//3//f/9//3//f/9//3//f/9//3/+f/1//396Tj1GOz5aKZ9v/3/+f/9//3//f/9//3//f/9//3//f/9//3//f/9//3//f/9//3//f/9//38AAP9//3//f/9//3//f/9//3//f/9//3//f/9//3//f/9//3//f/9//3//f/9//3//f/9//3//f/9//3//f/9//3//f/9//3//f/9//3//f/9//3/+f/9/eUa7LZ9v/3//f/9//3//f/9//3//f/9//3//f79//n/8dxk+2BgfZ/9//3//f/9//3//f/9//3//f/9//3//f/9//3/+f/57Fj5+Rv45vzn/e/t//n//f/9//3//f/9//3//f/9//3//f/9//3//f/9//3//f/9//3//fwAA/3//f/9//3//f/9//3//f/9//3//f/9//3//f/9//3//f/9//3//f/9//3//f/9//3//f/9//3//f/9//3//f/9//3//f/9//3//f/9//3//f/9//3//f/9//3//f/9//3//f/9//3//f/9//3//f/9//3/+f/x/3XuXNTwtn3P/f/x//H//f/9//3//f/9//3//f/9//3//f/9//388a3ktnkqbLR9f/n//f/5//3//f/9//n/9f/9//3//f/9//3//f/9//3//f/9//3//f/9/AAD/f/9//3//f/9//3//f/9//3//f/9//3//f/9//3//f/9//3//f/9//3//f/9//3//f/9//3//f/9//3//f/9//3//f/9//3//f/9//3//f/9//3//f/9//3//f/9//3//f/9//3//f/9//3//f/9//3//f/9//n//f15rOSn+Pd93/n//f/9//3//f/9//3//f/9//3//f/9//3//f99/mU7fOV9G2jXfe/5//3//f/9//3//f/5//3//f/9//3//f/9//3//f/9//3//f/9//38AAP9//3//f/9//3//f/9//3//f/9//3//f/9//3//f/9//3//f/9//3//f/9//3//f/9//3//f/9//3//f/9//3//f/9//3//f/9//3//f/9//3//f/9//3//f/9//3//f/9//3//f/9//3//f/9//3//f/9//3//f/9//3+cUr0xPELfe/9//n/+f/9//3//f/9//3//f/9//3//f/9//3/edxk+vjX9Pb5a/H/9f/9//3//f/9//3//f/9//3//f/9//3//f/9//3//f/9//3//fwAA/3//f/9//3//f/9//3//f/9//3//f/9//3//f/9//3//f/9//3//f/9//3//f/9//3//f/9//3//f/9//3//f/9//3//f/9//3//f/9//3//f/9//3//f/9//3//f/9//3//f/9//3//f/9//3//f/9//n//f/9//3/9f/9/WkI9KX9O/3/+f/9//3//f/9//3//f/9//3//f/9//3//f/9/3Hf5Of89PkKfc/9//3//f/9//3//f/9//3//f/9//3//f/9//3//f/9//3//f/9/AAD/f/9//3//f/9//3//f/9//3//f/9//3//f/9//3//f/9//3//f/9//3//f/9//3//f/9//3//f/9//3//f/9//3//f/9//3//f/9//3//f/9//3//f/9//3//f/9//3//f/9//3//f/9//3//f/9//3//f/9//3/+f/5//3+fb7o1fCn/Wv97/3//f/9//3//f/9//3//f/9//3//f/9//3//f1tney2fTr5S33v/f/9//3//f/9//3//f/9//3//f/9//3//f/9//3//f/9//38AAP9//3//f/9//3//f/9//3//f/9//3//f/9//3//f/9//3//f/9//3//f/9//3//f/9//3//f/9//3//f/9//3//f/9//3//f/9//3//f/9//3//f/9//3//f/9//3//f/9//3//f/9//3//f/9//3//f/9//3//f/5//3//f/9/O2P/OR4hf2v9f/9//3//f/9//3//f/9//3//f/9//3//f/5//nu7Tn8tf0ofY/9//3/+f/9//n//f/9//3//f/9//3//f/9//3//f/9//3//fwAA/3//f/9//3//f/9//3//f/9//3//f/9//3//f/9//3//f/9//3//f/9//3//f/9//3//f/9//3//f/9//3//f/9//3//f/9//3//f/9//3//f/9//3//f/9//3//f/9//3//f/9//3//f/9//3//f/9//3//f/9//3//f/9//3/be31OPin/Pf9z/3//f/9//3/+f/1//3//f/9//3//f/9//3//f/971zm9Nb9Sv2//e/9//3//f/9//3//f/9//3//f/9//3//f/9//3//f/9/AAD/f/9//3//f/9//3//f/9//3//f/9//3//f/9//3//f/9//3//f/9//3//f/9//3//f/9//3//f/9//3//f/9//3//f/9//3//f/9//3//f/9//3//f/9//3//f/9//3//f/9//3//f/9//3//f/9//3//f/9//3//f/9//3//f/9/f2+7NVspX2f+e/1//X//f/9//3//f/9//3//f/9//3//f/9//39/azchv04fW/97/3//f/9//3//f/9//3//f/9//3//f/9//3//f/9//38AAP9//3//f/9//3//f/9//3//f/9//3//f/9//3//f/9//3//f/9//3//f/9//3//f/9//3//f/9//3//f/9//3//f/9//3//f/9//3//f/9//3//f/9//3//f/9//3//f/9//3//f/9//3//f/9//3//f/9//3//f/9//3/+f/9//3//f5pOuzUfQv97/H/8f/9//3//f/9//3//f/9//3//f/9//3//f/97e056KR0+f2v/f/9//3//f/9//3//f/9//3//f/9//3//f/9//3//fwAA/3//f/9//3//f/9//3//f/9//3//f/9//3//f/9//3//f/9//3//f/9//3//f/9//3//f/9//3//f/9//3//f/9//3//f/9//3//f/9//3//f/9//3//f/9//3//f/9//3//f/9//3//f/9//3//f/9//3//f/9//3//f/9//n//f/9//nucUl4xf3P/f/9//3//f/9//3//f/9//3//f/9//3//f/5//3//f75WnTEeQt97/3//f/9//3//f/9//3//f/9//3//f/9//3//f/9/AAD/f/9//3//f/9//3//f/9//3//f/9//3//f/9//3//f/9//3//f/9//3//f/9//3//f/9//3//f/9//3//f/9//3//f/9//3//f/9//3//f/9//3//f/9//3//f/9//3//f/9//3//f/9//3//f/9//3//f/9//3//f/9//3//f/9//n/9f793djHeWt9//3//f/9//n//f/9//3//f/9//n//f/9//3/+f/9/3nvcPRsh/1r/e/9//3//f/9//3//f/9//3//f/9//3//f/9//38AAP9//3//f/9//3//f/9//3//f/9//3//f/9//3//f/9//3//f/9//3//f/9//3//f/9//3//f/9//3//f/9//3//f/9//3//f/9//3//f/9//3//f/9//3//f/9//3//f/9//3//f/9//3//f/9//3//f/9//3//f/9//3//f/9//3/9f/9//397a95z/3//f/9//3//f/9//3//f/9//3/+f/9//3//f/9//3/7f19vXy1aKd9z/3v/f/9//3//f/9//3//f/9//3//f/9//3//fwAA/3//f/9//3//f/9//3//f/9//3//f/9//3//f/9//3/+f/5//n//f/9//3//f/9//3//f/9//3//f/9//3//f/9//3//f/9//3//f/9//3//f/9//3//f/9//3//f/9//3//f/9//3//f/9//3//f/9//3//f/9//3//f/9//3//f/9//3//f/9//3//f/9//3//f/9//3//f/9//3//f/9//3//f/9//3//f/5//39aQl4p32L+f/9//3//f/9//3//f/9//3//f/9//3//f/9/AAD/f/9//3//f/9//3//f/9//3//f/9//3//f/9//3//f/9//3//f/9//3//f/9//3//f/9//3//f/9//3//f/9//3//f/9//3//f/9//3//f/9//3//f/9//3//f/9//3//f/9//3//f/9//3//f/9//3//f/9//3//f/9//3//f/9//3//f/9//3//f/9//3//f/9//3//f/9//3//f/9//3//f/9//3//f/9//3//f59ruTF8Tv5//3//f/9//3//f/9//3//f/9//3//f/9//38AAP9//3//f/9//3//f/9//3//f/9//3//f/9//3//f/9//3//f/9//3//f/9//3//f/9//3//f/9//3//f/9//3//f/9//3//f/9//3//f/9//3//f/9//3//f/9//3//f/9//3//f/9//3//f/9//3//f/9//3//f/9//3//f/9//3//f/9//3//f/9//3//f/9//3//f/9//3//f/9//3//f/9//3//f/9//3//f/9//nv/e/97/3//f/9//3//f/9//3//f/9//3//f/9//3//fwAA/3//f/9//3//f/9//3//f/9//3//f/9//3//f/9//3//f/5//3/+f/9//n//f/9//3//f/9//3//f/9//3//f/9//3//f/9//3//f/9//3//f/9//3//f/9//3//f/9//3//f/9//3//f/9//3//f/9//3//f/9//3//f/9//3//f/9//3//f/9//3//f/9//3//f/9//3//f/9//3//f/9//3//f/9//3//f/9//3//f/5//3//f/9//3//f/9//3//f/9//3//f/9//3//f/9/AAD/f/9//3//f/9//3//f/9//3//f/9//3//f/9//3//f/5//3//e/9//3v/f/9//3//f/9//3//f/9//3//f/9//3//f/9//3//f/9//3//f/9//3//f/9//3//f/9//3//f/9//3//f/9//3//f/9//3//f/9//3//f/9//3//f/9//3//f/9//3//f/9//3//f/9//3//f/9//3//f/9//3//f/9//3//f/9//3//f/9//3/+f/9//3//f/9//3//f/9//3//f/9//3//f/9//38AAEwAAABkAAAAAAAAAAAAAABoAAAAUgAAAAAAAAAAAAAAaQAAAFMAAAApAKoAAAAAAAAAAAAAAIA/AAAAAAAAAAAAAIA/AAAAAAAAAAAAAAAAAAAAAAAAAAAAAAAAAAAAAAAAAAAiAAAADAAAAP////9GAAAAHAAAABAAAABFTUYrAkAAAAwAAAAAAAAADgAAABQAAAAAAAAAEAAAABQAAAA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qXVodKl1hQ8B7jsAAACA1B0A0da8bQAAAACFDwHuzAAAAICB0QLh1rxt/yIA4X/kAMApAAAAAAAAAN8BACAAAAAgOACKATzUHQBg1B0AhQ8B7lNlZ29lIFVJAFi7bVgAAAAAAAAA/Fi7bRIAAACAgdECnNQdAFNlZ29lIFVJAAAdABIAAADMAAAAgIHRAo9Su23MAAAAAQAAAAAAAACc1B0AItK8bRDVHQDMAAAAAQAAAAAAAAC01B0AItK8bQAAHQDMAAAAjNYdAAEAAAAAAAAAcNUdAAbQvG0o1R0AgRQB8QEAAAAAAAAAAgAAAAjbXgAAAAAAAQAACIEUAfFkdgAIAAAAACUAAAAMAAAAAwAAABgAAAAMAAAAAAAAAhIAAAAMAAAAAQAAAB4AAAAYAAAAvQAAAAQAAAD3AAAAEQAAAFQAAACIAAAAvgAAAAQAAAD1AAAAEAAAAAEAAACrCg1CchwNQr4AAAAEAAAACgAAAEwAAAAAAAAAAAAAAAAAAAD//////////2AAAAAxADUALgAwADEALgAyADAAMQA4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AAAwM8dAGhWu23YnaNuNNEdAATRHQBm7Lxt2J2jbjMzazIAgAAAAQAAAHXsvG0A4NIC0xEBGQjQHQDGzrxt0xEBGQDg0gJjAAAAAAAAAAAAAAAEgCACAAAAAGMAAADgodht0xEBGQDg0gIGAAAAgAFedQAAAABw/WMAgAFedQAAEwB2EAozXNAdABaBWXVw/WMAAAAAAIABXnVc0B0ANYFZdYABXnXTEQEZIAj5A4TQHQBzgFl1AQAAAGzQHQAAAAAAAwEAACAI+QPTEQEZIAj5AwAAAAABAAAAsNAdAFM4KHWAcyh1YDgodQMBAAAgCPkDcP1jAIABXnUAAAA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Gg+P//8gEAAAAAAAD8K8YDgPj//wgAWH779v//AAAAAAAAAADgK8YDgPj/////AAAAAAAAAAAA/wAAAAAAAAAAAQAAAAAAAADwf80IAAAAAPkUIY4iAIoBpAEAAPx4wQUAAAAAAAAAAAAAAAD1X1l11F9ZdTwBAACAI7kFAACKAsgwuQX4Db4F7AgCAEy5HQCMaql1gJivAAAAAACCAgAAAgAAAAAAAABYuR0AEGKpdQAAsHVwCoIAlLkdADRrqXUAa6l17oK60+wIAgD0uR0AAQAAAAEAAAAAAAAAZLkdAPS5HQAcwB0AtqavdXJQDqYAAP//AGupdYwWvHHsCAIAggIAAAIAAAAAAAAA7AgCAIICAACAo+gD2LkdAE7avG145mAA7AgCAOy5HQAOKFp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9r33f9e/9//3/+f/9//3//f/9//3//f/9//3//f/9//3//f/9//3//f/9//3//f/9//3//f/9//3//f/9//3//f/9//3//f/9//3/9f/5//3/9f/9//3//f/9//3//f/9//3//f/9//3//f/9//3//f/9//3//f/9//3//f/9//3//f/9//3//f/9//3//f/9//3//f/9//3//f/9//3//f/9//3//f/9//3//f/9//3//f/9//3//f/9//3//f/9//3//f/9//3//f/9//3/YPV5K/3v+e/9//3//f/9//3//f/9//3//f/9//3//f/9//3//f/9//3//f/9//3//f/9//3//f/9//3//f/9//3//f/9//3//f/9//3//f/9//3//f/9//3//f/9//3//f/9//3//f/9//3//f/9//3//f/9//3//f/9//3//f/9//3//f/9//3//f/9//3//f/9//3//f/9//3//f/9//3//f/9//3//f/9//3//f/9//3//f/9//3//f/9//3//f/9//3//f/9//3//f/9/GV8ZKb9a/n/9f/9//3//f/9//3//f/9//3//f/9//3//f/9//3//f/9//3//f/9//3//f/9//3//f/9//3//f/9//3//f/9//n//f/9/Hmc7Tr9//n/9f/9//3/9f/9//3//f/9//3//f/9//3//f/9//3//f/9//3//f/9//3//f/9//3//f/9//3//f/9//3//f/9//3//f/9//3//f/9//3//f/9//3//f/9//3//f/9//3//f/9//3//f/9//3//f/9//3//f/9//3//f/9/21qeOX9v/X//f/9//3//f/9//3//f/9//3//f/9//3//f/9//3//f/9//3//f/9//3//f/9//3//f/9//3//f/9//3//f/9//3//f/9/+2JeTv9//X//f/9//n//f/9//3//f/9//3//f/9//3//f/9//3//f/9//3//f/9//3//f/9//3//f/9//3//f/9//3//f/9//3//f/9//3//f/9//3//f/9//3//f/9//3//f/9//3//f/9//3//f/9//3//f/9//3//f/9//3/ef/1/mk69Nb9z/3//f/9//3//f/9//3//f/9//3//f/9//3//f/9//3//f/9//3//f/9//3//f/9//3//f/9//3//f/9//3//f/9//n/+f/x/GT6dTv97/3//f/9//3//f/9//3//f/9//3//f/9//3//f/9//3//f/9//3//f/9//3//f/9//3//f/9//3//f/9//3//f/9//3//f/9//3//f/9//3//f/9//3//f/9//3//f/9//3//f/9//3//f/9//3//f/9//3//f/9//3//f/57+jmfVv97/3//f/9//3//f/9//3//f/9//3//f/9//3//f/9//3//f/9//3//f/9//3//f/9//3//f/9//3//f/9//3//f/9//3//f19jWCk/a/9//H//f/9//3//f/9//3//f/9//3//f/9//3//f/9//3//f/9//3//f/9//3//f/9//3//f/9//3//f/9//3//f/9//3//f/9//3//f/9//3//f/9//3//f/9//3//f/9//3//f/9//3//f/9//3//f/9//3//f/5//3/+fz1j/D1/a/9//3/9f/9//X//f/9//3/9f/1/v3P/Wn5GX0p/Tn9v/3v+f/9//3/+f/9//nv+f/9//3//f/9//3//f/9//3//f/9//3//f3xOHkb/e/5//n//f/9//3//f/9//3//f/9//3//f/9//3//f/9//3//f/9//3//f/9//3//f/9//3//f/9//3//f/9//3//f/9//3//f/9//3//f/9//3//f/9//3//f/9//3//f/9//3//f/9//3//f/9//3//f/9//3//f/9//3//e7xSuzF/b/x//3/9f/5//3//f/5//3//Xh9C2zV+Tn1OGj7ZOd5av3P/f/1//3//f/9//3//f/9//3//f/9//3//f/9//3//f/9//3//fxo+31r9f/5//3//f/9//3//f/9//3//f/9//3//f/9//3//f/9//3//f/9//3//f/9//3//f/9//3//f/9//3//f/9//3//f/9//3//f/9//3//f/9//3//f/9//3//f/9//3//f/9//3//f/9//3//f/9//3//f/9//3//f/9//nu/c9g5P0b9f99//3//f/9//n//e/9WP0YXJTlK33v+f/9/XmdZLb41P2P8f/9//3//f/9//3//f/9//3//f/9//3//f/9//3//f/9/+3scX381/nv+f/9//3//f/9//3//f/9//3//f/9//3//f/9//3//f/9//3//f/9//3//f/9//3//f/9//3//f/9//3//f/9//3//f/9//3//f/9//3//f/9//3//f/9//3//f/9//3//f/9//3//f/9//3//f/9//3//f/9//3//f/5//3/bWr4xv3P+f/9//3/9f/9/Hls+OvgxRwh1Uv9//3//f/9/f2+bMd85nm//f/9//3//f/9//3//f/9//3//f/9//3//f/9//3/+f/5/33t7Nb9a/nv/f/9//3//f/9//3//f/9//3//f/9//3//f/9//3//f/9//3//f/9//3//f/9//3//f/9//3//f/9//3//f/9//3//f/9//3//f/9//3//f/9//3//f/9//3//f/9//3//f/9//3//f/9//3//f/9//3/+f/9//3/+f/9//39bRh9G/X//f/97/ns/Y59S/lp6a/Na/Xv/f/9/33//f/x/23f6PZ85nm/8f/9//3//f/9//3//f/9//3//f/9//3//f/9//3//f/9/G18bJZ9r/3//f/9//3//f/9//3//f/9//3//f/9//3//f/9//3//f/9//3//f/9//3//f/9//3//f/9//3//f/9//3//f/9//3//f/9//3//f/9//3//f/9//3//f/9//3//f/9//3//f/9//3//f/9//3//f/9//n//f/9//3//f/9/v287LT9r/n//ex1bfkY+Z79/33//f/97/3//f/5//n//f/5/3Hv7Pd85n2//f/9//3//f/9//3//f/9//3//f/9//3//f/9//3/8f/9/+DldRv9//3//f/9//3//f/9//3//f/9//3//f/9//3//f/9//3//f/9//3//f/9//3//f/9//3//f/9//3//f/9//3//f/9//3//f/9//3//f/9//3//f/9//3//f/9//3//f/9//3//f/9//3//f/9//3//f/9//3//f/9//3//f/1/mk4+Rv97vnPcQb97/3/+f/9//3//f/9//3//f/9//3//f/1/nHN7Mf9B3nf3f99/33/9f/9//3//f/9//3//f/9//3//f/5//3//f39zlTl/a/57/3/9f/9//H//f/9//3//f/9//3//f/9//3//f/9//3//f/9//3//f/9//3//f/9//3//f/9//3//f/9//3//f/9//3//f/9//3//f/9//3//f/9//3//f/9//3//f/9//3//f/9//3//f/9//3//f/9//3//f/9//3//f15neC2fc/9evlrfe997/3//f/9//3//f/9//3//f/9//3//f/9/3l44Jd5W/nv/f/9//3//f/9//3//f/9//3//f/9//3//f/5//3//f5lWX0b/f/9//3/+f/9//3//f/9//3//f/9//3//f/9//3//f/9//3//f/9//3//f/9//3//f/9//3//f/9//3//f/9//3//f/9//3//f/9//3//f/9//3//f/9//3//f/9//3//f/9//3//f/9//3//f/9//3//f/9//3//f/9//3//f3lGvTW/OX9v33//f/5//3//f/9//3//f/9//3//f/9//3//f/97+1qbNR9n/X/8f/9//3//f/9//3//f/9//3//f/9//3//f/5//3+dd1spf2/9f/9//X//f/9//3//f/9//3//f/9//3//f/9//3//f/9//3//f/9//3//f/9//3//f/9//3//f/9//3//f/9//3//f/9//3//f/9//3//f/9//3//f/9//3//f/9//3//f/9//3//f/9//3//f/9//3//f/9//3//f/5//X+fb3wtH0Y8Y797/3//f/9//3//f/9//3//f/9//3//f/9//3/8f/5/HUp+Nd93/n//f/5//3//f/9//3//f/9//3//f/9//3//f/5//397Sj9K/nf/f/9//3//f/9//3//f/9//3//f/9//3//f/9//3//f/9//3//f/9//3//f/9//3//f/9//3//f/9//3//f/9//3//f/9//3//f/9//3//f/9//3//f/9//3//f/9//3//f/9//3//f/9//3//f/9//3//f/9//3/+f/1/Hlv+Of05f2/ff/9//n//f/9//3//f/9//3//f/9//3//f/9//X/+f39zeS2dTv9//3//f/9//3//f/9//3//f/9//3//f/9//3//f/5/fGudMT9j/3v/f/9//3//f/9//3//f/9//3//f/9//3//f/9//3//f/9//3//f/9//3//f/9//3//f/9//3//f/9//3//f/9//3//f/9//3//f/9//3//f/9//3//f/9//3//f/9//3//f/9//3//f/9//3//f/9//3//f/9//3/ee15KP0I+Ql9K/3//f/9//3//f/9//3//f/9//3//f/9//3//f/9//3/+fx1fXi3fXv9//3//f/9//3//f/9//3//f/9//3//f/9//3//f/17e0Z/Mb5z+3//f/9//3//f/9//3//f/9//3//f/9//3//f/9//3//f/9//3//f/9//3//f/9//3//f/9//3//f/9//3//f/9//3//f/9//3//f/9//3//f/9//3//f/9//3//f/9//3//f/9//3//f/9//3//f/9//3//f/5/nmveOd5a+l67NZ5S/Xv+f/9//n//f/9//3//f/9//3//f/9//3//f/9//3/9f/xFOyVfZ/9//X/+f/9//3//f/9//X//f/9//3//f/9//3/+f51zmDFfTv1//3//f/5//3//f/9//3//f/9//3//f/9//3//f/9//3//f/9//3//f/9//3//f/9//3//f/9//3//f/9//3//f/9//3//f/9//3//f/9//3//f/9//3//f/9//3//f/9//3//f/9//3//f/9//3//f/9//3//f7pKP0a/d/9//VaZLV9r/3/+f/9//3//f/9//3//f/9//3//f/9//3//f/9//3++c7o1/z3fd/9//n//f/9//3//f/9//3//f/9//3//f/9//3/9fxtffC0/a/9//3//f/9//3//f/5//3//f/9//3//f/9//3//f/9//3//f/9//3//f/9//3//f/9//3//f/9//3//f/9//3//f/9//3//f/9//3//f/9//3//f/9//3//f/9//3//f/9//3//f/9//3//f/9//3//f/9/33s5Pn9O/3//f9xz+DkfRv5//n//f/9//3//f/9//3//f/9//3//f/9//3//f/9//X+fb501/17/e/9//3//f/9//3//f/9//3//f/9//3//f/9//n//f1lK/kH/e/5//n//f/9//3/9f/9//3//f/9//3//f/9//3//f/9//3//f/9//3//f/9//3//f/9//3//f/9//3//f/9//3//f/9//3//f/9//3//f/9//3//f/9//3//f/9//3//f/9//3//f/9//3//f/9//3//f793/Dk/Y55z/3/8e7pOXS1fa/9//3//f/9//3//f/9//3//f/9//3//f/9//3/+f/9//3uaTnwxv3f/f/9//3//f/9//3//f/9//3//f/9//3/+f/9//3+7c1opn2//f/9//3//f/9//n//f/9//3//f/9//3//f/9//3//f/9//3//f/9//3//f/9//3//f/9//3//f/9//3//f/9//3//f/9//3//f/9//3//f/9//3//f/9//3//f/9//3//f/9//3//f/9//3//f/9//39fa78xXWM9a/1//3/fdzYl/kHfe/9//3//f/9//3//f/9//3//f/9//3//f/9//n//f/9/3nfaOZwx33vff/9//3//f/9//3//f/9//3//f/9//3/+f/9//nu7Tr01v3vff/5//3//f/9//3//f/9//3//f/9//3//f/9//3//f/9//3//f/9//3//f/9//3//f/9//3//f/9//3//f/9//3//f/9//3//f/9//3//f/9//3//f/9//3//f/9//3//f/9//3//f/9//3//f/9/XmefLT1fP2v8f/9//38WPh4l317+f/9//3//f/9//3//f/9//3//f/9//3//f/9//n//f/9/O19cLZ9W/3//f/9//n//f/9//3//f/9//3//f/9/+n/7f99//nNbJX9W/3/9f/5//3//f/9//3//f/9//3//f/9//3//f/9//3//f/9//3//f/9//3//f/9//3//f/9//3//f/9//3//f/9//3//f/9//3//f/9//3//f/9//3//f/9//3//f/9//3//f/9//3//f/9//3//f/1i/0H8d/5//3//f/5/vHdXLV0tn2//e/9//3//f/9//3//f/5//3//f/l//X//f/5//n//f99/GEZ7Ob5z/n//f/9//n//f/9//3//f/9//3//f/9//3//f/9/m1JdKV9r/3//f/x/33//f/9//3//f/9//3//f/9//3//f/9//3//f/9//3//f/9//3//f/9//3//f/9//3//f/9//3//f/9//3//f/9//3//f/9//3//f/9//3//f/9//3//f/9//3//f/9//3//f/9//38eZ781/3v/f/9//3//f/9/v3dXKbk1v3P/f/9//3//f/9//3//f/9//3/7f/5//3//f/5//3//f593uDlfTv57/3/+f/9//3//f/9//3//f/9//3//f/9//3//f/9/2TkeRt97/3//f/5//3//f/9//3//f/9//3//f/9//3//f/9//3//f/9//3//f/9//3//f/9//3//f/9//3//f/9//3//f/9//3//f/9//3//f/9//3//f/9//3//f/9//3//f/9//3//f/9//3//f/9/f2+9Mb9z/3//f/5//n//f/5/m2/zHB5G/3v/f/9//3//f/9//3/7Xh5j/3/+f/9//3//f/5//3//fxpjPi1fa/57/3/+f/9//3//f/9//3//f/9//3//f/9//3//f75zejGfVv97/3/7f/9//3//f/9//3//f/9//3//f/9//3//f/9//3//f/9//3//f/9//3//f/9//3//f/9//3//f/9//3//f/9//3//f/9//3//f/9//3//f/9//3//f/9//3//f/9//3//f/9//3//f793ujGfb/9//3/+f/9//3/+f/1//mLWIH9r/3//f/5//3//f/9/Fz67Nf97/3//f/9//3//f/9//3//f9w9/z3/e/9//n//f/9//3//f/9//3//f/9//3//f/9//3/+fxxfXi2fc/9//3//f/9//3//f/9//3//f/9//3//f/9//3//f/9//3//f/9//3//f/9//3//f/9//3//f/9//3//f/9//3//f/9//3//f/9//3//f/9//3//f/9//3//f/9//3//f/9//3//f/9//3//exs+31r/f/9//n/+f/9//n/+f/9/GUa5Md97/3//f/9//3/+f/1Wfi0fY/9//3//f/9//3//f/9//n8eY1wp/lr/f/9//3//f/9//3//f/9//3//f/9//3//f/9//3/ed7sx/T3fe/9//3//f/9//3//f/9//3//f/9//3//f/9//3//f/9//3//f/9//3//f/9//3//f/9//3//f/9//3//f/9//3//f/9//3//f/9//3//f/9//3//f/9//3//f/9//3//f/9//3//f/9//3+8Ut8533v/f/9//3//f/9//3//f913NyU7Rv9//3//f/9//n9eZ945vTWfb/9//3//f/9//3//f/1//n9bRn8xnnP/f/9//3//f/9//3//f/9//3//f/9//3//f/9//39cZzwpf1L/f/9//3//f/9//3//f/9//3//f/9//3//f/9//3//f/9//3//f/9//3//f/9//3//f/9//3//f/9//3//f/9//3//f/9//3//f/9//3//f/9//3//f/9//3//f/9//3//f/9//3//f/5/fWs+Jb9z/H//f/5//3/+f/9//n/+fx1n+Ry+Uv97/n//f/9//3tdSp4xXUL/f/9//3//f/9//n//f/x/vW98MR5G33v/f/9//3//f/9//3//f/9//3//f/9//3//f/9//3+eUnstXmf/f/9//3//f/9//3//f/9//3//f/9//3//f/9//3//f/9//3//f/9//3//f/9//3//f/9//3//f/9//3//f/9//3//f/9//3//f/9//3//f/9//3//f/9//3//f/9//3//f/9//3//f/17mzHfWv1//H/+f/5//3/+f/9//3//f9w5nhj/Xv1//n//f/5//17/PZ8xX2//f/9//n/+f/9//3//f/1/21L8IH9v/n//f/5//3//f/9//3//f/9//3//f/9//3//f/9//384Qh9C33/+f/1//3//f/9//3//f/9//3//f/9//3//f/9//3//f/9//3//f/9//3//f/9//3//f/9//3//f/9//3//f/9//3//f/9//3//f/9//3//f/9//3//f/9//3//f/9//3//f/9//3//f9pWuzV/c/5//3//f/9//3//f/9//X9+a1opPCWfb/97/n/8f5xvXUqdMZ9S/3v/f/x//n//f/9//n/9f993HUIdRv9//n/+f/5//3//f/9//3//f/9//3//f/9//X//f/t/m2sdKT9r/nv+f/9//3/+f/9//3//f/9//3//f/9//3//f/9//3//f/9//3//f/9//3//f/9//3//f/9//3//f/9//3//f/9//3//f/9//3//f/9//3//f/9//3//f/9//3//f/9//3//f/x//3/bd3kxv0Hfd/9//n/8f/x//X/9f/9//X87YzolvzFeY/97/H/8f59zPEL9PX9r/3v/f/5//3//f/1//n//fzxffC1fa/97/3v+f/9//3//f/9//3//f/9//3//f/5//n/8f/1/PUa7Of97/3//f/9//3//f/9//3//f/9//3//f/9//3//f/9//3//f/9//3//f/9//3//f/9//3//f/9//3//f/9//3//f/9//3//f/9//3//f/9//3//f/9//3//f/9//3//f/9//3/9f/9//n+fb7o1+jk/Z997/3v/e/97/3vfe/9733e+Vp4teik/Y99/33/fe51Ov1JdSv97/3v/f/9//3//f/9//X//ez1CHkLfd/97/n//f/9//3//f/9//3//f/9//3//f/1/3n//f51veCkeRv9//X//f/9//3//f/9//3//f/9//3//f/9//3//f/9//3//f/9//3//f/9//3//f/9//3//f/9//3//f/9//3//f/9//3//f/9//3//f/9//3//f/9//3//f/9//3//f/9//3/+f/9//n+9cx1CnjV7Mf5BX05/Ul9Ofk5eSj9KPUZ7KV0pPCW8PZ1af1J/Sh8+vjV/Tr93/3//f/x//3/+f/t/n2ueSn8xvDVfZ/97/3//f/9//3//f/9//3//f/5//3/9f/9//3/8f5tOHCUfY/5//n//f/9//3//f/9//3//f/9//3//f/9//3//f/9//3//f/9//3//f/9//3//f/9//3//f/9//3//f/9//3//f/9//3//f/9//3//f/9//3//f/9//3//f/9//3//f/9//3//f/9//3/+f9x3XGdaSltKO0Z7SlpGPELaNX5K2zkYHTshfS3cVjxCPEJdJdkxOyG7MV1K31q/d/9/fGtbRt01/TU9Qlwpn06bTv1ef3f9f/9//3/9f/9//3//f/9//3/+f/1//X/edxk+mi3fd/5//n//f/9//3//f/9//3//f/9//3//f/9//3//f/9//3//f/9//3//f/9//3//f/9//3//f/9//3//f/9//3//f/9//3//f/9//3//f/9//3//f/9//3//f/9//3//f/9//3//f/9//3//f/9//3/+f/1//H/+f/57/3//e/97e0qdMbsxH2f6f/1/OkI+X/1W3Dm/Vtk5OCmdOd493Fadb/5/u3OYMT5Gn29aSnY1ezH/Xl1r33v/e/9//3//f/9//3//f/9//3/+d7g1f07+e/9//n//f/9//3//f/9//3//f/9//3//f/9//3//f/9//3//f/9//3//f/9//3//f/9//3//f/9//3//f/9//3//f/9//3//f/9//3//f/9//3//f/9//3//f/9//3//f/9//3//f/9//3//f/9//3//f/9//3//f/9//3//f793mjF8Lf49n3P9f91anzn/e/o531r/e79v3FZfa99//3/+f/9/v1Y+KZ9v/Hv+fxxfuTXcIF8xH2P/e/17/Xv+f/5//n/9f/9//3s9Z/okv3P9e/9//n//f/9//3//f/9//3//f/9//3//f/9//3//f/9//3//f/9//3//f/9//3//f/9//3//f/9//3//f/9//3//f/9//3//f/9//3//f/9//3//f/9//3//f/9//3//f/9//3//f/1//X//f/9//3//f/9//3//f/9//3//f31rXildRr85v3vfd5ox/V5eZ3wxX2f/e/5//n//f/5//H/+f957mzU/Rv5//3/9e/97XWd6Tjkp30HdVn9rvnf/f/5//3//f/9//n8cQj1G/3v/f/9//3//f/9//3//f/9//3//f/9//3//f/9//3//f/9//3//f/9//3//f/9//3//f/9//3//f/9//3//f/9//3//f/9//3//f/9//3//f/9//3//f/9//3//f/9//3//f/9//3//f/9//3//f/9//3/+f/5//n/+f/5//X/9fxs6PTqeRj1C/3sYXzkpP2ucTlspnHf+f/9//X/+f95//3/dfzljXC3/Zt17/3/+f/5//3/dd9ha3D1YKXotuzUeQj9n33/9f/9/3Xe4LT5G33//f/9//n//f/9//3//f/9//3//f/9//3//f/9//3//f/9//3//f/9//3//f/9//3//f/9//3//f/9//3//f/9//3//f/9//3//f/9//3//f/9//3//f/9//3//f/9//3//f/9//3//f/9//3//f/9//3//f/9//3//f/5//3+fb7sxfUJcPrxa/n+9Vrw5vXNZRt05/3f/f/9//X/+f/9//H/7f19SXi19Z/5//3//f/9//3//f/5//3+fc19reU51LR1CH2ffe/t/G1/YHN9e/3//f/5//n//f/9//3//f/9//3//f/9//3//f/9//3//f/9//3//f/9//3//f/9//3//f/9//3//f/9//3//f/9//3//f/9//3//f/9//3//f/9//3//f/9//3//f/9//3//f/9//3//f/9//3//f/9//3//f/9//3//f/5//39aSh1CP1/bPf57/3/XOb5WvnP8OR1f/n/ff99//X//f/9//39+c9c5XEL/f/1//3//f/9//3//f/9//3//f/9/nnMdQjkpXUrfe/9/ekp8Mb93/3//f/5//3//f/9//3//f/9//3//f/9//3//f/9//3//f/9//3//f/9//3//f/9//3//f/9//3//f/9//3//f/9//3//f/9//3//f/9//3//f/9//3//f/9//3//f/9//3//f/9//3//f/9//3//f/9//3//f/9//3//f/5/vnNbRh9fOkbfYv9/nW97MT9nG1+dOZ93+3/+f/5//n//f/5//X+bUl4xP2/8f/9//3/9f/9//3//f/9//3//f/9/33v4Xpk1H0rfd71vdy1fUv9//3//f/9//3//f/9//3//f/9//3//f/9//3//f/9//3//f/9//3//f/9//3//f/9//3//f/9//3//f/9//3//f/9//3//f/9//3//f/9//3//f/9//3//f/9//3//f/9//3//f/9//3//f/9//3//f/9//3//f/9//3/+f/57v3M6Qj5jnjlfa/97HWPaPR5b3U69Tj5j/VrfWr9z/3v+f/5733/7Rb89/Xv/f/9//n//f/9//3//f/9//3//f/9//H+/d9s5/D2fc1xnPC3/Xv57/3//f/9//3//f/9//3//f/9//3//f/9//3//f/9//3//f/9//3//f/9//3//f/9//3//f/9//3//f/9//3//f/9//3//f/9//3//f/9//3//f/9//3//f/9//3//f/9//3//f/9//3//f/9//3//f/9//3//f/9//3/+f/5/f2/eWrxWfDHfe/9/Pmd+Md85PyFeIRo2+zU4KZw531r+e/t7mG8YIT9n/3v+f/9//3//f/9//3//f/9//3//f/9//X/+d9o5fDFfa79S1hh/a/9//3//f/9//3//f/9//3//f/9//3//f/9//3//f/9//3//f/9//3//f/9//3//f/9//3//f/9//3//f/9//3//f/9//3//f/9//3//f/9//3//f/9//3//f/9//3//f/9//3//f/9//3//f/9//3//f/9//n/+f/9//n/8f/97nlK/c/Y5vFr/f/1/nHP4QZUxfUq/d/x/n3d6TvQYP0bfe/57XEafNf9/+3//f/9//3//f/9//3//f/5//3//f/9//3+/d9k5vTnfb/o53j3/f/9//3//f/9//3//f/9//3//f/9//3//f/9//3//f/9//3//f/9//3//f/9//3//f/9//3//f/9//3//f/9//3//f/9//3//f/9//3//f/9//3//f/9//3//f/9//3//f/9//3//f/9//3//f/9//3//f/9//3//f/9//n//f1trP2d7Z3otv3f/f/1//n/+fzxnn3f+f/9//39cZ/s93D3fWp5rOCX+Wv5//3//f/9//3//f/9//3//f/9//3//f/9//3/fe7k931aeZ5otPmf+f/5//3//f/9//3//f/9//3//f/9//3//f/9//3//f/9//3//f/9//3//f/9//3//f/9//3//f/9//3//f/9//3//f/9//3//f/9//3//f/9//3//f/9//3//f/9//3//f/9//3//f/9//3//f/9//3//f/9//3//f/9//3//fzhjv3NaRn1O/nv+f/9//3/fe31zv3v/f/9//3/fd/5aWCneVh4+nDG/c/9//3//f/9//3//f/9//3//f/9//3//f/9//n+ed7o131ZZX3stn3P/f/1//3//f/9//3//f/9//3//f/9//3//f/9//3//f/9//3//f/9//3//f/9//3//f/9//3//f/9//3//f/9//3//f/9//3//f/9//3//f/9//3//f/9//3//f/9//3//f/9//3//f/9//3//f/9//3//f/9//3//f/9//3+6czpGX2faOZ9z/3//f/9//3//f/9//3//f/5//3//e19rvDF+KX8tPkL/e/9//3//f/9//3//f/9//3//f/9//3//f/5//n/+XnktX2f5OV9O/3v9f/5//3/+f/9//3//f/9//3//f/9//3//f/9//3//f/9//3//f/9//3//f/9//3//f/9//3//f/9//3//f/9//3//f/9//3//f/9//3//f/9//3//f/9//3//f/9//3//f/9//3//f/9//3//f/9//3//f/9//3//f/9//n9+b11O3TnfPf9//3//f/9//3//f/9//3//f/5//3//f55r/DlfKV0pn2v+e/9//3//f/9//3//f/9//3//f/9//3//f/5/33v9Xt49XmN7LV9n/nv/f/9//n/+f/9//3//f/9//3//f/9//3//f/9//3//f/9//3//f/9//3//f/9//3//f/9//3//f/9//3//f/9//3//f/9//3//f/9//3//f/9//3//f/9//3//f/9//3//f/9//3//f/9//3//f/9//3//f/9//3/+f/9//3/9Xr01XCVfa/9//3//f/9//3//f/9//3//f/9//3/7f51z2jVcJR0+/3v/f/9//3//f/9//3//f/9//3//f/9//3/+f/1//3+bUh1CXEJaKZ9z/3v+f/9//3//f/9//3//f/9//3//f/9//3//f/9//3//f/9//3//f/9//3//f/9//3//f/9//3//f/9//3//f/9//3//f/9//3//f/9//3//f/9//3//f/9//3//f/9//3//f/9//3//f/9//3//f/9//3//f/9//3/+f/5/33uaSpopn2//f/9//3//f/9//3//f/9//3//f/9/33/9f/x3GDr4HB9j/3//f/9//3//f/9//3//f/9//3//f/5//3/+f/5/3Xs2Pl5C/jm+Nf9/+3//f/9//3//f/9//3//f/9//3//f/9//3//f/9//3//f/9//3//f/9//3//f/9//3//f/9//3//f/9//3//f/9//3//f/9//3//f/9//3//f/9//3//f/9//3//f/9//3//f/9//3//f/9//3//f/9//3//f/9//3//f/9//3//f/9//3//f/9//3//f/9//3//f/9//3//f/9//3/8f/57lzVdMZ9z/3/8f/1//3//f/9//3//f/9//3//f/9//3//f/9/PGuaMZ1KvDEfX/5//3//f/9//3//f/9//X//f/9//3//f/9//3//f/9//3//f/9//3//f/9//3//f/9//3//f/9//3//f/9//3//f/9//3//f/9//3//f/9//3//f/9//3//f/9//3//f/9//3//f/9//3//f/9//3//f/9//3//f/9//3//f/9//3//f/9//3//f/9//3//f/9//3//f/9//3//f/9//n/+f19vOSX+Pb9z/3//f/9//n//f/9//3//f/9//3//f/9//3//f/9/eErfOT5C2jnfe/5//n//f/9//3//f/5//3//f/9//3//f/9//3//f/9//3//f/9//3//f/9//3//f/9//3//f/9//3//f/9//3//f/9//3//f/9//3//f/9//3//f/9//3//f/9//3//f/9//3//f/9//3//f/9//3//f/9//3//f/9//3//f/9//3//f/9//3//f/9//3//f/9//3//f/9//3//f/9//3//f71WnC09Rt97/3/+f/5//3//f/9//3//f/9//3//f/9//3//f/97+T3eOf093178f/1//3//f/9//3//f/9//3//f/9//3//f/9//3//f/9//3//f/9//3//f/9//3//f/9//3//f/9//3//f/9//3//f/9//3//f/9//3//f/9//3//f/9//3//f/9//3//f/9//3//f/9//3//f/9//3//f/9//3//f/9//3//f/9//3//f/9//3//f/9//3//f/9//3//f/5//3//f/5//n/+e1pGHCV/Tv57/n/ff/9//3//f/9//3//f/9//3//f/9//3//f9x32DX/QR1Cv3P/f/9//3//f/9//3//f/9//3//f/9//3//f/9//3//f/9//3//f/9//3//f/9//3//f/9//3//f/9//3//f/9//3//f/9//3//f/9//3//f/9//3//f/9//3//f/9//3//f/9//3//f/9//3//f/9//3//f/9//3//f/9//3//f/9//3//f/9//3//f/9//3//f/9//3/+f/9//3/+f/5//39/b7s5WykfW/97/3//f/9//3//f/9//3//f/9//3//f/9//3//f3xreymfTp5O33//f/9//3//f/9//3//f/9//3//f/9//3//f/9//3//f/9//3//f/9//3//f/9//3//f/9//3//f/9//3//f/9//3//f/9//3//f/9//3//f/9//3//f/9//3//f/9//3//f/9//3//f/9//3//f/9//3//f/9//3//f/9//3//f/9//3//f/9//3//f/9//3//f/9//3//f/9//X//f99//38bX/85/Ryfb/x7/3//f/9//3//f/9//3//f/9//n//f/9//n/+e9tOXil/Sv5e/3//f/9//n//f/9//3//f/9//3//f/9//3//f/9//3//f/9//3//f/9//3//f/9//3//f/9//3//f/9//3//f/9//3//f/9//3//f/9//3//f/9//3//f/9//3//f/9//3//f/9//3//f/9//3//f/9//3//f/9//3//f/9//3//f/9//3//f/9//3//f/9//3//f/9//3//f/9//3//f/5//H98Tl4t/jn/d/97/3//f/9//n/+f/9//3//f/9//3//f/9//3//d/g5vTXfUr9v/3//f/9//3//f/9//3//f/9//3//f/9//3//f/9//3//f/9//3//f/9//3//f/9//3//f/9//3//f/9//3//f/9//3//f/9//3//f/9//3//f/9//3//f/9//3//f/9//3//f/9//3//f/9//3//f/9//3//f/9//3//f/9//3//f/9//3//f/9//3//f/9//3//f/9//3//f/9//3//f/9/f2+aMXspP2P/e/x//n//f/9//3//f/9//3//f/9//3//f/9//39fZzcln0ofW/97/3//f/9//3//f/9//3//f/9//3//f/9//3//f/9//3//f/9//3//f/9//3//f/9//3//f/9//3//f/9//3//f/9//3//f/9//3//f/9//3//f/9//3//f/9//3//f/9//3//f/9//3//f/9//3//f/9//3//f/9//3//f/9//3//f/9//3//f/9//3//f/9//3//f/9//3//f/9//n//f/97u1K7NT9G/3v9f/x//3//f/9//3//f/9//3//f/9//3//f/9//3t7SpspHT6fb/9//3//f/9//3//f/9//3//f/9//3//f/9//3//f/9//3//f/9//3//f/9//3//f/9//3//f/9//3//f/9//3//f/9//3//f/9//3//f/9//3//f/9//3//f/9//3//f/9//3//f/9//3//f/9//3//f/9//3//f/9//3//f/9//3//f/9//3//f/9//3//f/9//3//f/9//3/+f/9//3//f/57vFJdLX9z/3//f/9//3//f/9//3//f/9//3//f/9//3//f/5//3+9Up0xHT7/e/9//3//f/9//3//f/9//3//f/9//3//f/9//3//f/9//3//f/9//3//f/9//3//f/9//3//f/9//3//f/9//3//f/9//3//f/9//3//f/9//3//f/9//3//f/9//3//f/9//3//f/9//3//f/9//3//f/9//3//f/9//3//f/9//3//f/9//3//f/9//3//f/9//3//f/9//3//f/9//n/+f793lzHeWv9//3//f/9//3//f/9//3//f/9//3//f/9//3/+f/9//3vbPTwl/1r/f/9//3//f/9//3//f/9//3//f/9//3//f/9//3//f/9//3//f/9//3//f/9//3//f/9//3//f/9//3//f/9//3//f/9//3//f/9//3//f/9//3//f/9//3//f/9//3//f/9//3//f/9//3//f/9//3//f/9//3//f/9//3//f/9//3//f/9//3//f/9//3//f/9//3//f/9//3/+f/5//3//f3tr3nf+f/9//3//f/9//3//f/9//3//f/5//3//f/9//n//f/p/X28+KXopv3P/f/9//3//f/9//3//f/9//3//f/9//3//f/9//3//f/9//3//f/9//3//f/9//3//f/9//3//f/9//n/+f/9//3//f/9//3//f/9//3//f/9//3//f/9//3//f/9//3//f/9//3//f/9//3//f/9//3//f/9//3//f/9//3//f/9//3//f/9//3//f/9//3//f/9//3//f/9//3//f/9//3//f/9//3//f/9//3//f/9//3//f/9//3//f/9//3//f/9//3//f/5/e0ZeKf9i/n//f/9//3//f/9//3//f/9//3//f/9//3//f/9//3//f/9//3//f/9//3//f/9//3//f/9//3//f/9//3//f/9//3//f/9//3//f/9//3//f/9//3//f/9//3//f/9//3//f/9//3//f/9//3//f/9//3//f/9//3//f/9//3//f/9//3//f/9//3//f/9//3//f/9//3//f/9//3//f/9//3//f/9//3//f/9//3//f/9//3//f/9//3//f/9//3//f/9//3//f35ruTFbSv9//3//f/9//3//f/9//3//f/9//3//f/9//3//f/9//3//f/9//3//f/9//3//f/9//3//f/9//3//f/9//3//f/9//3//f/9//3//f/9//3//f/9//3//f/9//3//f/9//3//f/9//3//f/9//3//f/9//3//f/9//3//f/9//3//f/9//3//f/9//3//f/9//3//f/9//3//f/9//3//f/9//3//f/9//3//f/9//3//f/9//3//f/9//3//f/9//3//f/9//3//f/97/3/+f/9//3//f/9//3//f/9//3//f/9//3//f/9//3//f/9//3//f/9//3//f/9//3//f/9//3//f/9//n//f/5//3/+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nI////pcvc2fH4YsnqLbrpW8jo6+/v//Tw/+/g/+vg/+jdw9HTaYib5urt7dj///+YvMT5/f3Z8Pi85/bU8vn6/Pr//fr/8On/7eD/5duzvL9khJXn6+7I7f///63a54SmraHH0JnD0Haarb3l88jy/4KdqrHS33CElJK2xG2Moebp7djIcJiwdJqykKjAgqGygqGykKjAZoykYIigiaK5bYudkKjAa4ibUHCA5ers7dg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Kl1aHSpdYUPAe47AAAAgNQdANHWvG0AAAAAhQ8B7swAAACAgdEC4da8bf8iAOF/5ADAKQAAAAAAAADfAQAgAAAAIDgAigE81B0AYNQdAIUPAe5TZWdvZSBVSQBYu21YAAAAAAAAAPxYu20SAAAAgIHRApzUHQBTZWdvZSBVSQAAHQASAAAAzAAAAICB0QKPUrttzAAAAAEAAAAAAAAAnNQdACLSvG0Q1R0AzAAAAAEAAAAAAAAAtNQdACLSvG0AAB0AzAAAAIzWHQABAAAAAAAAAHDVHQAG0LxtKNUdAIEUAfEBAAAAAAAAAAIAAAAI214AAAAAAAEAAAiBFAHx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AAAMDPHQBoVrtt2J2jbjTRHQAE0R0AZuy8bdido24zM2syAIAAAAEAAAB17LxtAODSAtMRARkI0B0Axs68bdMRARkA4NICYwAAAAAAAAAAAAAABIAgAgAAAABjAAAA4KHYbdMRARkA4NICBgAAAIABXnUAAAAAcP1jAIABXnUAABMAdhAKM1zQHQAWgVl1cP1jAAAAAACAAV51XNAdADWBWXWAAV510xEBGSAI+QOE0B0Ac4BZdQEAAABs0B0AAAAAAAMBAAAgCPkD0xEBGSAI+QMAAAAAAQAAALDQHQBTOCh1gHModWA4KHUDAQAAIAj5A3D9YwCAAV51AAAAAGR2AAgAAAAAJQAAAAwAAAAEAAAAGAAAAAwAAAAAAAACEgAAAAwAAAABAAAAFgAAAAwAAAAIAAAAVAAAAFQAAAAKAAAANwAAAB4AAABaAAAAAQAAAKsKDUJyHA1CCgAAAFsAAAABAAAATAAAAAQAAAAJAAAANwAAACAAAABbAAAAUAAAAFgAwQU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GgBoPj///IBAAAAAAAA/CvGA4D4//8IAFh++/b//wAAAAAAAAAA4CvGA4D4/////wAAAAAAAAAAAAAAAAAAAAAAAAAAAAAAAAAA8H/NCAAAAAAUAiFaIgCKAQAAAAAAAAAAAAAAAAAAAAAAAAAAAAAAAAAAAAAAAAAAAAAAAAAAAAAAAAAAAAAAAAAAAAAAAAAAAAAAAAAAAAAAAAAAAAAAAAAAAAAAAAAAAAAAAAAAAAAAAAAAAAAAAAAAAAAAAAAAAAAAAAAAAAAAAAAAAAAAAAAAAAAAAAAAAAAAAAAAAAAAAAAAAAAAAAAAAAAAAAAAAAAAAAAAAAAAAAAAAAAAAAAAAAAAAAAAAAAAAAAAAAAAAAAA3vX2dgAAAAC5E/l28rkdAAAAAADsuR0ADiha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fa993/Xv/f/9//n//f/9//3//f/9//3//f/9//3//f/9//3//f/9//3//f/9//3//f/9//3//f/9//3//f/9//3//f/9//3//f/9//X/+f/9//X//f/9//3//f/9//3//f/9//3//f/9//3//f/9//3//f/9//3//f/9//3//f/9//3//f/9//3//f/9//3//f/9//3//f/9//3//f/9//3//f/9//3//f/9//3//f/9//3//f/9//3//f/9//3//f/9//3//f/9//3//f/9/2D1eSv97/nv/f/9//3//f/9//3//f/9//3//f/9//3//f/9//3//f/9//3//f/9//3//f/9//3//f/9//3//f/9//3//f/9//3//f/9//3//f/9//3//f/9//3//f/9//3//f/9//3//f/9//3//f/9//3//f/9//3//f/9//3//f/9//3//f/9//3//f/9//3//f/9//3//f/9//3//f/9//3//f/9//3//f/9//3//f/9//3//f/9//3//f/9//3//f/9//3//f/9//3//fxlfGSm/Wv5//X//f/9//3//f/9//3//f/9//3//f/9//3//f/9//3//f/9//3//f/9//3//f/9//3//f/9//3//f/9//3//f/5//3//fx5nO06/f/5//X//f/9//X//f/9//3//f/9//3//f/9//3//f/9//3//f/9//3//f/9//3//f/9//3//f/9//3//f/9//3//f/9//3//f/9//3//f/9//3//f/9//3//f/9//3//f/9//3//f/9//3//f/9//3//f/9//3//f/9//3//f9tanjl/b/1//3//f/9//3//f/9//3//f/9//3//f/9//3//f/9//3//f/9//3//f/9//3//f/9//3//f/9//3//f/9//3//f/9//3//f/tiXk7/f/1//3//f/5//3//f/9//3//f/9//3//f/9//3//f/9//3//f/9//3//f/9//3//f/9//3//f/9//3//f/9//3//f/9//3//f/9//3//f/9//3//f/9//3//f/9//3//f/9//3//f/9//3//f/9//3//f/9//3//f/9/3n/9f5pOvTW/c/9//3//f/9//3//f/9//3//f/9//3//f/9//3//f/9//3//f/9//3//f/9//3//f/9//3//f/9//3//f/9//3//f/5//n/8fxk+nU7/e/9//3//f/9//3//f/9//3//f/9//3//f/9//3//f/9//3//f/9//3//f/9//3//f/9//3//f/9//3//f/9//3//f/9//3//f/9//3//f/9//3//f/9//3//f/9//3//f/9//3//f/9//3//f/9//3//f/9//3//f/9//3/+e/o5n1b/e/9//3//f/9//3//f/9//3//f/9//3//f/9//3//f/9//3//f/9//3//f/9//3//f/9//3//f/9//3//f/9//3//f/9//39fY1gpP2v/f/x//3//f/9//3//f/9//3//f/9//3//f/9//3//f/9//3//f/9//3//f/9//3//f/9//3//f/9//3//f/9//3//f/9//3//f/9//3//f/9//3//f/9//3//f/9//3//f/9//3//f/9//3//f/9//3//f/9//3/+f/9//n89Y/w9f2v/f/9//X//f/1//3//f/9//X/9f79z/1p+Rl9Kf05/b/97/n//f/9//n//f/57/n//f/9//3//f/9//3//f/9//3//f/9//398Th5G/3v+f/5//3//f/9//3//f/9//3//f/9//3//f/9//3//f/9//3//f/9//3//f/9//3//f/9//3//f/9//3//f/9//3//f/9//3//f/9//3//f/9//3//f/9//3//f/9//3//f/9//3//f/9//3//f/9//3//f/9//3//f/9//3u8Ursxf2/8f/9//X/+f/9//3/+f/9//14fQts1fk59Tho+2TneWr9z/3/9f/9//3//f/9//3//f/9//3//f/9//3//f/9//3//f/9//38aPt9a/X/+f/9//3//f/9//3//f/9//3//f/9//3//f/9//3//f/9//3//f/9//3//f/9//3//f/9//3//f/9//3//f/9//3//f/9//3//f/9//3//f/9//3//f/9//3//f/9//3//f/9//3//f/9//3//f/9//3//f/9//3//f/57v3PYOT9G/X/ff/9//3//f/5//3v/Vj9GFyU5St97/n//f15nWS2+NT9j/H//f/9//3//f/9//3//f/9//3//f/9//3//f/9//3//f/t7HF9/Nf57/n//f/9//3//f/9//3//f/9//3//f/9//3//f/9//3//f/9//3//f/9//3//f/9//3//f/9//3//f/9//3//f/9//3//f/9//3//f/9//3//f/9//3//f/9//3//f/9//3//f/9//3//f/9//3//f/9//3//f/9//3/+f/9/21q+Mb9z/n//f/9//X//fx5bPjr4MUcIdVL/f/9//3//f39vmzHfOZ5v/3//f/9//3//f/9//3//f/9//3//f/9//3//f/9//n/+f997ezW/Wv57/3//f/9//3//f/9//3//f/9//3//f/9//3//f/9//3//f/9//3//f/9//3//f/9//3//f/9//3//f/9//3//f/9//3//f/9//3//f/9//3//f/9//3//f/9//3//f/9//3//f/9//3//f/9//3//f/9//n//f/9//n//f/9/W0YfRv1//3//e/57P2OfUv5aemvzWv17/3//f99//3/8f9t3+j2fOZ5v/H//f/9//3//f/9//3//f/9//3//f/9//3//f/9//3//fxtfGyWfa/9//3//f/9//3//f/9//3//f/9//3//f/9//3//f/9//3//f/9//3//f/9//3//f/9//3//f/9//3//f/9//3//f/9//3//f/9//3//f/9//3//f/9//3//f/9//3//f/9//3//f/9//3//f/9//3//f/5//3//f/9//3//f79vOy0/a/5//3sdW35GPme/f99//3//e/9//3/+f/5//3/+f9x7+z3fOZ9v/3//f/9//3//f/9//3//f/9//3//f/9//3//f/9//H//f/g5XUb/f/9//3//f/9//3//f/9//3//f/9//3//f/9//3//f/9//3//f/9//3//f/9//3//f/9//3//f/9//3//f/9//3//f/9//3//f/9//3//f/9//3//f/9//3//f/9//3//f/9//3//f/9//3//f/9//3//f/9//3//f/9//3/9f5pOPkb/e75z3EG/e/9//n//f/9//3//f/9//3//f/9//3/9f5xzezH/Qd5393/ff99//X//f/9//3//f/9//3//f/9//3/+f/9//39/c5U5f2v+e/9//X//f/x//3//f/9//3//f/9//3//f/9//3//f/9//3//f/9//3//f/9//3//f/9//3//f/9//3//f/9//3//f/9//3//f/9//3//f/9//3//f/9//3//f/9//3//f/9//3//f/9//3//f/9//3//f/9//3//f/9//39eZ3gtn3P/Xr5a33vfe/9//3//f/9//3//f/9//3//f/9//3//f95eOCXeVv57/3//f/9//3//f/9//3//f/9//3//f/9//3/+f/9//3+ZVl9G/3//f/9//n//f/9//3//f/9//3//f/9//3//f/9//3//f/9//3//f/9//3//f/9//3//f/9//3//f/9//3//f/9//3//f/9//3//f/9//3//f/9//3//f/9//3//f/9//3//f/9//3//f/9//3//f/9//3//f/9//3//f/9//395Rr01vzl/b99//3/+f/9//3//f/9//3//f/9//3//f/9//3//e/tamzUfZ/1//H//f/9//3//f/9//3//f/9//3//f/9//3/+f/9/nXdbKX9v/X//f/1//3//f/9//3//f/9//3//f/9//3//f/9//3//f/9//3//f/9//3//f/9//3//f/9//3//f/9//3//f/9//3//f/9//3//f/9//3//f/9//3//f/9//3//f/9//3//f/9//3//f/9//3//f/9//3//f/9//3/+f/1/n298LR9GPGO/e/9//3//f/9//3//f/9//3//f/9//3//f/9//H/+fx1KfjXfd/5//3/+f/9//3//f/9//3//f/9//3//f/9//3/+f/9/e0o/Sv53/3//f/9//3//f/9//3//f/9//3//f/9//3//f/9//3//f/9//3//f/9//3//f/9//3//f/9//3//f/9//3//f/9//3//f/9//3//f/9//3//f/9//3//f/9//3//f/9//3//f/9//3//f/9//3//f/9//3//f/9//n/9fx5b/jn9OX9v33//f/5//3//f/9//3//f/9//3//f/9//3//f/1//n9/c3ktnU7/f/9//3//f/9//3//f/9//3//f/9//3//f/9//3/+f3xrnTE/Y/97/3//f/9//3//f/9//3//f/9//3//f/9//3//f/9//3//f/9//3//f/9//3//f/9//3//f/9//3//f/9//3//f/9//3//f/9//3//f/9//3//f/9//3//f/9//3//f/9//3//f/9//3//f/9//3//f/9//3//f/9/3nteSj9CPkJfSv9//3//f/9//3//f/9//3//f/9//3//f/9//3//f/9//n8dX14t317/f/9//3//f/9//3//f/9//3//f/9//3//f/9//3/9e3tGfzG+c/t//3//f/9//3//f/9//3//f/9//3//f/9//3//f/9//3//f/9//3//f/9//3//f/9//3//f/9//3//f/9//3//f/9//3//f/9//3//f/9//3//f/9//3//f/9//3//f/9//3//f/9//3//f/9//3//f/9//3/+f55r3jneWvpeuzWeUv17/n//f/5//3//f/9//3//f/9//3//f/9//3//f/9//X/8RTslX2f/f/1//n//f/9//3//f/1//3//f/9//3//f/9//n+dc5gxX079f/9//3/+f/9//3//f/9//3//f/9//3//f/9//3//f/9//3//f/9//3//f/9//3//f/9//3//f/9//3//f/9//3//f/9//3//f/9//3//f/9//3//f/9//3//f/9//3//f/9//3//f/9//3//f/9//3//f/9//3+6Sj9Gv3f/f/1WmS1fa/9//n//f/9//3//f/9//3//f/9//3//f/9//3//f/9/vnO6Nf8933f/f/5//3//f/9//3//f/9//3//f/9//3//f/9//X8bX3wtP2v/f/9//3//f/9//3/+f/9//3//f/9//3//f/9//3//f/9//3//f/9//3//f/9//3//f/9//3//f/9//3//f/9//3//f/9//3//f/9//3//f/9//3//f/9//3//f/9//3//f/9//3//f/9//3//f/9//3//f997OT5/Tv9//3/cc/g5H0b+f/5//3//f/9//3//f/9//3//f/9//3//f/9//3//f/1/n2+dNf9e/3v/f/9//3//f/9//3//f/9//3//f/9//3//f/5//39ZSv5B/3v+f/5//3//f/9//X//f/9//3//f/9//3//f/9//3//f/9//3//f/9//3//f/9//3//f/9//3//f/9//3//f/9//3//f/9//3//f/9//3//f/9//3//f/9//3//f/9//3//f/9//3//f/9//3//f/9//3+/d/w5P2Oec/9//Hu6Tl0tX2v/f/9//3//f/9//3//f/9//3//f/9//3//f/9//n//f/97mk58Mb93/3//f/9//3//f/9//3//f/9//3//f/9//n//f/9/u3NaKZ9v/3//f/9//3//f/5//3//f/9//3//f/9//3//f/9//3//f/9//3//f/9//3//f/9//3//f/9//3//f/9//3//f/9//3//f/9//3//f/9//3//f/9//3//f/9//3//f/9//3//f/9//3//f/9//3//f/9/X2u/MV1jPWv9f/9/33c2Jf5B33v/f/9//3//f/9//3//f/9//3//f/9//3//f/5//3//f9532jmcMd9733//f/9//3//f/9//3//f/9//3//f/9//n//f/57u069Nb9733/+f/9//3//f/9//3//f/9//3//f/9//3//f/9//3//f/9//3//f/9//3//f/9//3//f/9//3//f/9//3//f/9//3//f/9//3//f/9//3//f/9//3//f/9//3//f/9//3//f/9//3//f/9//3//f15nny09Xz9r/H//f/9/Fj4eJd9e/n//f/9//3//f/9//3//f/9//3//f/9//3//f/5//3//fztfXC2fVv9//3//f/5//3//f/9//3//f/9//3//f/p/+3/ff/5zWyV/Vv9//X/+f/9//3//f/9//3//f/9//3//f/9//3//f/9//3//f/9//3//f/9//3//f/9//3//f/9//3//f/9//3//f/9//3//f/9//3//f/9//3//f/9//3//f/9//3//f/9//3//f/9//3//f/9//3/9Yv9B/Hf+f/9//3/+f7x3Vy1dLZ9v/3v/f/9//3//f/9//3/+f/9//3/5f/1//3/+f/5//3/ffxhGezm+c/5//3//f/5//3//f/9//3//f/9//3//f/9//3//f5tSXSlfa/9//3/8f99//3//f/9//3//f/9//3//f/9//3//f/9//3//f/9//3//f/9//3//f/9//3//f/9//3//f/9//3//f/9//3//f/9//3//f/9//3//f/9//3//f/9//3//f/9//3//f/9//3//f/9/Hme/Nf97/3//f/9//3//f793Vym5Nb9z/3//f/9//3//f/9//3//f/9/+3/+f/9//3/+f/9//3+fd7g5X07+e/9//n//f/9//3//f/9//3//f/9//3//f/9//3//f9k5Hkbfe/9//3/+f/9//3//f/9//3//f/9//3//f/9//3//f/9//3//f/9//3//f/9//3//f/9//3//f/9//3//f/9//3//f/9//3//f/9//3//f/9//3//f/9//3//f/9//3//f/9//3//f/9//3//f39vvTG/c/9//3/+f/5//3/+f5tv8xweRv97/3//f/9//3//f/9/+14eY/9//n//f/9//3/+f/9//38aYz4tX2v+e/9//n//f/9//3//f/9//3//f/9//3//f/9//3++c3oxn1b/e/9/+3//f/9//3//f/9//3//f/9//3//f/9//3//f/9//3//f/9//3//f/9//3//f/9//3//f/9//3//f/9//3//f/9//3//f/9//3//f/9//3//f/9//3//f/9//3//f/9//3//f/9//3+/d7oxn2//f/9//n//f/9//n/9f/5i1iB/a/9//3/+f/9//3//fxc+uzX/e/9//3//f/9//3//f/9//3/cPf89/3v/f/5//3//f/9//3//f/9//3//f/9//3//f/9//n8cX14tn3P/f/9//3//f/9//3//f/9//3//f/9//3//f/9//3//f/9//3//f/9//3//f/9//3//f/9//3//f/9//3//f/9//3//f/9//3//f/9//3//f/9//3//f/9//3//f/9//3//f/9//3//f/9//3sbPt9a/3//f/5//n//f/5//n//fxlGuTHfe/9//3//f/9//n/9Vn4tH2P/f/9//3//f/9//3//f/5/HmNcKf5a/3//f/9//3//f/9//3//f/9//3//f/9//3//f/9/3ne7Mf0933v/f/9//3//f/9//3//f/9//3//f/9//3//f/9//3//f/9//3//f/9//3//f/9//3//f/9//3//f/9//3//f/9//3//f/9//3//f/9//3//f/9//3//f/9//3//f/9//3//f/9//3//f/9/vFLfOd97/3//f/9//3//f/9//3/ddzclO0b/f/9//3//f/5/XmfeOb01n2//f/9//3//f/9//3/9f/5/W0Z/MZ5z/3//f/9//3//f/9//3//f/9//3//f/9//3//f/9/XGc8KX9S/3//f/9//3//f/9//3//f/9//3//f/9//3//f/9//3//f/9//3//f/9//3//f/9//3//f/9//3//f/9//3//f/9//3//f/9//3//f/9//3//f/9//3//f/9//3//f/9//3//f/9//3/+f31rPiW/c/x//3/+f/9//n//f/5//n8dZ/kcvlL/e/5//3//f/97XUqeMV1C/3//f/9//3//f/5//3/8f71vfDEeRt97/3//f/9//3//f/9//3//f/9//3//f/9//3//f/9/nlJ7LV5n/3//f/9//3//f/9//3//f/9//3//f/9//3//f/9//3//f/9//3//f/9//3//f/9//3//f/9//3//f/9//3//f/9//3//f/9//3//f/9//3//f/9//3//f/9//3//f/9//3//f/9//3/9e5sx31r9f/x//n/+f/9//n//f/9//3/cOZ4Y/179f/5//3/+f/9e/z2fMV9v/3//f/5//n//f/9//3/9f9tS/CB/b/5//3/+f/9//3//f/9//3//f/9//3//f/9//3//f/9/OEIfQt9//n/9f/9//3//f/9//3//f/9//3//f/9//3//f/9//3//f/9//3//f/9//3//f/9//3//f/9//3//f/9//3//f/9//3//f/9//3//f/9//3//f/9//3//f/9//3//f/9//3//f/9//3/aVrs1f3P+f/9//3//f/9//3//f/1/fmtaKTwln2//e/5//H+cb11KnTGfUv97/3/8f/5//3//f/5//X/fdx1CHUb/f/5//n/+f/9//3//f/9//3//f/9//3//f/1//3/7f5trHSk/a/57/n//f/9//n//f/9//3//f/9//3//f/9//3//f/9//3//f/9//3//f/9//3//f/9//3//f/9//3//f/9//3//f/9//3//f/9//3//f/9//3//f/9//3//f/9//3//f/9//3/8f/9/23d5Mb9B33f/f/5//H/8f/1//X//f/1/O2M6Jb8xXmP/e/x//H+fczxC/T1/a/97/3/+f/9//3/9f/5//388X3wtX2v/e/97/n//f/9//3//f/9//3//f/9//3/+f/5//H/9fz1Guzn/e/9//3//f/9//3//f/9//3//f/9//3//f/9//3//f/9//3//f/9//3//f/9//3//f/9//3//f/9//3//f/9//3//f/9//3//f/9//3//f/9//3//f/9//3//f/9//3//f/9//X//f/5/n2+6Nfo5P2ffe/97/3v/e/9733v/e993vlaeLXopP2Pff99/33udTr9SXUr/e/97/3//f/9//3//f/1//3s9Qh5C33f/e/5//3//f/9//3//f/9//3//f/9//3/9f95//3+db3gpHkb/f/1//3//f/9//3//f/9//3//f/9//3//f/9//3//f/9//3//f/9//3//f/9//3//f/9//3//f/9//3//f/9//3//f/9//3//f/9//3//f/9//3//f/9//3//f/9//3//f/9//n//f/5/vXMdQp41ezH+QV9Of1JfTn5OXko/Sj1GeyldKTwlvD2dWn9Sf0ofPr41f06/d/9//3/8f/9//n/7f59rnkp/Mbw1X2f/e/9//3//f/9//3//f/9//3/+f/9//X//f/9//H+bThwlH2P+f/5//3//f/9//3//f/9//3//f/9//3//f/9//3//f/9//3//f/9//3//f/9//3//f/9//3//f/9//3//f/9//3//f/9//3//f/9//3//f/9//3//f/9//3//f/9//3//f/9//3//f/9//n/cd1xnWkpbSjtGe0paRjxC2jV+Sts5GB07IX0t3FY8QjxCXSXZMTshuzFdSt9av3f/f3xrW0bdNf01PUJcKZ9Om079Xn93/X//f/9//X//f/9//3//f/9//n/9f/1/3ncZPpot33f+f/5//3//f/9//3//f/9//3//f/9//3//f/9//3//f/9//3//f/9//3//f/9//3//f/9//3//f/9//3//f/9//3//f/9//3//f/9//3//f/9//3//f/9//3//f/9//3//f/9//3//f/9//3//f/9//n/9f/x//n/+e/9//3v/e3tKnTG7MR9n+n/9fzpCPl/9Vtw5v1bZOTgpnTnePdxWnW/+f7tzmDE+Rp9vWkp2NXsx/15da997/3v/f/9//3//f/9//3//f/9//ne4NX9O/nv/f/5//3//f/9//3//f/9//3//f/9//3//f/9//3//f/9//3//f/9//3//f/9//3//f/9//3//f/9//3//f/9//3//f/9//3//f/9//3//f/9//3//f/9//3//f/9//3//f/9//3//f/9//3//f/9//3//f/9//3//f/9//3+/d5oxfC3+PZ9z/X/dWp85/3v6Od9a/3u/b9xWX2vff/9//n//f79WPimfb/x7/n8cX7k13CBfMR9j/3v9e/17/n/+f/5//X//f/97PWf6JL9z/Xv/f/5//3//f/9//3//f/9//3//f/9//3//f/9//3//f/9//3//f/9//3//f/9//3//f/9//3//f/9//3//f/9//3//f/9//3//f/9//3//f/9//3//f/9//3//f/9//3//f/9//3/9f/1//3//f/9//3//f/9//3//f/9//399a14pXUa/Ob9733eaMf1eXmd8MV9n/3v+f/5//3/+f/x//n/ee5s1P0b+f/9//Xv/e11nek45Kd9B3VZ/a753/3/+f/9//3//f/5/HEI9Rv97/3//f/9//3//f/9//3//f/9//3//f/9//3//f/9//3//f/9//3//f/9//3//f/9//3//f/9//3//f/9//3//f/9//3//f/9//3//f/9//3//f/9//3//f/9//3//f/9//3//f/9//3//f/9//3//f/9//n/+f/5//n/+f/1//X8bOj06nkY9Qv97GF85KT9rnE5bKZx3/n//f/1//n/ef/9/3X85Y1wt/2bde/9//n/+f/9/3XfYWtw9WCl6Lbs1HkI/Z99//X//f913uC0+Rt9//3//f/5//3//f/9//3//f/9//3//f/9//3//f/9//3//f/9//3//f/9//3//f/9//3//f/9//3//f/9//3//f/9//3//f/9//3//f/9//3//f/9//3//f/9//3//f/9//3//f/9//3//f/9//3//f/9//3//f/9//3/+f/9/n2+7MX1CXD68Wv5/vVa8Ob1zWUbdOf93/3//f/1//n//f/x/+39fUl4tfWf+f/9//3//f/9//3/+f/9/n3Nfa3lOdS0dQh9n33v7fxtf2BzfXv9//3/+f/5//3//f/9//3//f/9//3//f/9//3//f/9//3//f/9//3//f/9//3//f/9//3//f/9//3//f/9//3//f/9//3//f/9//3//f/9//3//f/9//3//f/9//3//f/9//3//f/9//3//f/9//3//f/9//3//f/9//3/+f/9/WkodQj9f2z3+e/9/1zm+Vr5z/DkdX/5/33/ff/1//3//f/9/fnPXOVxC/3/9f/9//3//f/9//3//f/9//3//f55zHUI5KV1K33v/f3pKfDG/d/9//3/+f/9//3//f/9//3//f/9//3//f/9//3//f/9//3//f/9//3//f/9//3//f/9//3//f/9//3//f/9//3//f/9//3//f/9//3//f/9//3//f/9//3//f/9//3//f/9//3//f/9//3//f/9//3//f/9//3//f/9//3/+f75zW0YfXzpG32L/f51vezE/ZxtfnTmfd/t//n/+f/5//3/+f/1/m1JeMT9v/H//f/9//X//f/9//3//f/9//3//f997+F6ZNR9K33e9b3ctX1L/f/9//3//f/9//3//f/9//3//f/9//3//f/9//3//f/9//3//f/9//3//f/9//3//f/9//3//f/9//3//f/9//3//f/9//3//f/9//3//f/9//3//f/9//3//f/9//3//f/9//3//f/9//3//f/9//3//f/9//3//f/9//n/+e79zOkI+Y545X2v/ex1j2j0eW91OvU4+Y/1a31q/c/97/n/+e99/+0W/Pf17/3//f/5//3//f/9//3//f/9//3//f/x/v3fbOfw9n3NcZzwt/17+e/9//3//f/9//3//f/9//3//f/9//3//f/9//3//f/9//3//f/9//3//f/9//3//f/9//3//f/9//3//f/9//3//f/9//3//f/9//3//f/9//3//f/9//3//f/9//3//f/9//3//f/9//3//f/9//3//f/9//3//f/9//n/+f39v3lq8Vnwx33v/fz5nfjHfOT8hXiEaNvs1OCmcOd9a/nv7e5hvGCE/Z/97/n//f/9//3//f/9//3//f/9//3//f/1//nfaOXwxX2u/UtYYf2v/f/9//3//f/9//3//f/9//3//f/9//3//f/9//3//f/9//3//f/9//3//f/9//3//f/9//3//f/9//3//f/9//3//f/9//3//f/9//3//f/9//3//f/9//3//f/9//3//f/9//3//f/9//3//f/9//3//f/5//n//f/5//H//e55Sv3P2Obxa/3/9f5xz+EGVMX1Kv3f8f593ek70GD9G33v+e1xGnzX/f/t//3//f/9//3//f/9//3/+f/9//3//f/9/v3fZOb0532/6Od49/3//f/9//3//f/9//3//f/9//3//f/9//3//f/9//3//f/9//3//f/9//3//f/9//3//f/9//3//f/9//3//f/9//3//f/9//3//f/9//3//f/9//3//f/9//3//f/9//3//f/9//3//f/9//3//f/9//3//f/9//3//f/5//39baz9ne2d6Lb93/3/9f/5//n88Z593/n//f/9/XGf7Pdw931qeazgl/lr+f/9//3//f/9//3//f/9//3//f/9//3//f/9/33u5Pd9WnmeaLT5n/n/+f/9//3//f/9//3//f/9//3//f/9//3//f/9//3//f/9//3//f/9//3//f/9//3//f/9//3//f/9//3//f/9//3//f/9//3//f/9//3//f/9//3//f/9//3//f/9//3//f/9//3//f/9//3//f/9//3//f/9//3//f/9//384Y79zWkZ9Tv57/n//f/9/33t9c797/3//f/9/33f+Wlgp3lYePpwxv3P/f/9//3//f/9//3//f/9//3//f/9//3//f/5/nne6Nd9WWV97LZ9z/3/9f/9//3//f/9//3//f/9//3//f/9//3//f/9//3//f/9//3//f/9//3//f/9//3//f/9//3//f/9//3//f/9//3//f/9//3//f/9//3//f/9//3//f/9//3//f/9//3//f/9//3//f/9//3//f/9//3//f/9//3//f/9/unM6Rl9n2jmfc/9//3//f/9//3//f/9//3/+f/9//3tfa7wxfil/LT5C/3v/f/9//3//f/9//3//f/9//3//f/9//3/+f/5//l55LV9n+TlfTv97/X/+f/9//n//f/9//3//f/9//3//f/9//3//f/9//3//f/9//3//f/9//3//f/9//3//f/9//3//f/9//3//f/9//3//f/9//3//f/9//3//f/9//3//f/9//3//f/9//3//f/9//3//f/9//3//f/9//3//f/9//3//f/5/fm9dTt053z3/f/9//3//f/9//3//f/9//3/+f/9//3+ea/w5XyldKZ9r/nv/f/9//3//f/9//3//f/9//3//f/9//3/+f997/V7ePV5jey1fZ/57/3//f/5//n//f/9//3//f/9//3//f/9//3//f/9//3//f/9//3//f/9//3//f/9//3//f/9//3//f/9//3//f/9//3//f/9//3//f/9//3//f/9//3//f/9//3//f/9//3//f/9//3//f/9//3//f/9//3//f/9//n//f/9//V69NVwlX2v/f/9//3//f/9//3//f/9//3//f/9/+3+dc9o1XCUdPv97/3//f/9//3//f/9//3//f/9//3//f/9//n/9f/9/m1IdQlxCWimfc/97/n//f/9//3//f/9//3//f/9//3//f/9//3//f/9//3//f/9//3//f/9//3//f/9//3//f/9//3//f/9//3//f/9//3//f/9//3//f/9//3//f/9//3//f/9//3//f/9//3//f/9//3//f/9//3//f/9//3//f/9//n/+f997mkqaKZ9v/3//f/9//3//f/9//3//f/9//3//f99//X/8dxg6+BwfY/9//3//f/9//3//f/9//3//f/9//3/+f/9//n/+f917Nj5eQv45vjX/f/t//3//f/9//3//f/9//3//f/9//3//f/9//3//f/9//3//f/9//3//f/9//3//f/9//3//f/9//3//f/9//3//f/9//3//f/9//3//f/9//3//f/9//3//f/9//3//f/9//3//f/9//3//f/9//3//f/9//3//f/9//3//f/9//3//f/9//3//f/9//3//f/9//3//f/9//3//f/9//H/+e5c1XTGfc/9//H/9f/9//3//f/9//3//f/9//3//f/9//3//fzxrmjGdSrwxH1/+f/9//3//f/9//3//f/1//3//f/9//3//f/9//3//f/9//3//f/9//3//f/9//3//f/9//3//f/9//3//f/9//3//f/9//3//f/9//3//f/9//3//f/9//3//f/9//3//f/9//3//f/9//3//f/9//3//f/9//3//f/9//3//f/9//3//f/9//3//f/9//3//f/9//3//f/9//3//f/5//n9fbzkl/j2/c/9//3//f/5//3//f/9//3//f/9//3//f/9//3//f3hK3zk+Qto533v+f/5//3//f/9//3/+f/9//3//f/9//3//f/9//3//f/9//3//f/9//3//f/9//3//f/9//3//f/9//3//f/9//3//f/9//3//f/9//3//f/9//3//f/9//3//f/9//3//f/9//3//f/9//3//f/9//3//f/9//3//f/9//3//f/9//3//f/9//3//f/9//3//f/9//3//f/9//3//f/9//3+9VpwtPUbfe/9//n/+f/9//3//f/9//3//f/9//3//f/9//3//e/k93jn9Pd9e/H/9f/9//3//f/9//3//f/9//3//f/9//3//f/9//3//f/9//3//f/9//3//f/9//3//f/9//3//f/9//3//f/9//3//f/9//3//f/9//3//f/9//3//f/9//3//f/9//3//f/9//3//f/9//3//f/9//3//f/9//3//f/9//3//f/9//3//f/9//3//f/9//3//f/9//3/+f/9//3/+f/5//ntaRhwlf07+e/5/33//f/9//3//f/9//3//f/9//3//f/9//3/cd9g1/0EdQr9z/3//f/9//3//f/9//3//f/9//3//f/9//3//f/9//3//f/9//3//f/9//3//f/9//3//f/9//3//f/9//3//f/9//3//f/9//3//f/9//3//f/9//3//f/9//3//f/9//3//f/9//3//f/9//3//f/9//3//f/9//3//f/9//3//f/9//3//f/9//3//f/9//3//f/9//n//f/9//n/+f/9/f2+7OVspH1v/e/9//3//f/9//3//f/9//3//f/9//3//f/9//398a3spn06eTt9//3//f/9//3//f/9//3//f/9//3//f/9//3//f/9//3//f/9//3//f/9//3//f/9//3//f/9//3//f/9//3//f/9//3//f/9//3//f/9//3//f/9//3//f/9//3//f/9//3//f/9//3//f/9//3//f/9//3//f/9//3//f/9//3//f/9//3//f/9//3//f/9//3//f/9//3//f/1//3/ff/9/G1//Of0cn2/8e/9//3//f/9//3//f/9//3//f/5//3//f/5//nvbTl4pf0r+Xv9//3//f/5//3//f/9//3//f/9//3//f/9//3//f/9//3//f/9//3//f/9//3//f/9//3//f/9//3//f/9//3//f/9//3//f/9//3//f/9//3//f/9//3//f/9//3//f/9//3//f/9//3//f/9//3//f/9//3//f/9//3//f/9//3//f/9//3//f/9//3//f/9//3//f/9//3//f/9//3/+f/x/fE5eLf45/3f/e/9//3//f/5//n//f/9//3//f/9//3//f/9//3f4Ob0131K/b/9//3//f/9//3//f/9//3//f/9//3//f/9//3//f/9//3//f/9//3//f/9//3//f/9//3//f/9//3//f/9//3//f/9//3//f/9//3//f/9//3//f/9//3//f/9//3//f/9//3//f/9//3//f/9//3//f/9//3//f/9//3//f/9//3//f/9//3//f/9//3//f/9//3//f/9//3//f/9//3//f39vmjF7KT9j/3v8f/5//3//f/9//3//f/9//3//f/9//3//f/9/X2c3JZ9KH1v/e/9//3//f/9//3//f/9//3//f/9//3//f/9//3//f/9//3//f/9//3//f/9//3//f/9//3//f/9//3//f/9//3//f/9//3//f/9//3//f/9//3//f/9//3//f/9//3//f/9//3//f/9//3//f/9//3//f/9//3//f/9//3//f/9//3//f/9//3//f/9//3//f/9//3//f/9//3//f/5//3//e7tSuzU/Rv97/X/8f/9//3//f/9//3//f/9//3//f/9//3//f/97e0qbKR0+n2//f/9//3//f/9//3//f/9//3//f/9//3//f/9//3//f/9//3//f/9//3//f/9//3//f/9//3//f/9//3//f/9//3//f/9//3//f/9//3//f/9//3//f/9//3//f/9//3//f/9//3//f/9//3//f/9//3//f/9//3//f/9//3//f/9//3//f/9//3//f/9//3//f/9//3//f/9//n//f/9//3/+e7xSXS1/c/9//3//f/9//3//f/9//3//f/9//3//f/9//3/+f/9/vVKdMR0+/3v/f/9//3//f/9//3//f/9//3//f/9//3//f/9//3//f/9//3//f/9//3//f/9//3//f/9//3//f/9//3//f/9//3//f/9//3//f/9//3//f/9//3//f/9//3//f/9//3//f/9//3//f/9//3//f/9//3//f/9//3//f/9//3//f/9//3//f/9//3//f/9//3//f/9//3//f/9//3//f/5//n+/d5cx3lr/f/9//3//f/9//3//f/9//3//f/9//3//f/9//n//f/972z08Jf9a/3//f/9//3//f/9//3//f/9//3//f/9//3//f/9//3//f/9//3//f/9//3//f/9//3//f/9//3//f/9//3//f/9//3//f/9//3//f/9//3//f/9//3//f/9//3//f/9//3//f/9//3//f/9//3//f/9//3//f/9//3//f/9//3//f/9//3//f/9//3//f/9//3//f/9//3//f/9//n/+f/9//397a953/n//f/9//3//f/9//3//f/9//3/+f/9//3//f/5//3/6f19vPil6Kb9z/3//f/9//3//f/9//3//f/9//3//f/9//3//f/9//3//f/9//3//f/9//3//f/9//3//f/9//3//f/5//n//f/9//3//f/9//3//f/9//3//f/9//3//f/9//3//f/9//3//f/9//3//f/9//3//f/9//3//f/9//3//f/9//3//f/9//3//f/9//3//f/9//3//f/9//3//f/9//3//f/9//3//f/9//3//f/9//3//f/9//3//f/9//3//f/9//3//f/9//3/+f3tGXin/Yv5//3//f/9//3//f/9//3//f/9//3//f/9//3//f/9//3//f/9//3//f/9//3//f/9//3//f/9//3//f/9//3//f/9//3//f/9//3//f/9//3//f/9//3//f/9//3//f/9//3//f/9//3//f/9//3//f/9//3//f/9//3//f/9//3//f/9//3//f/9//3//f/9//3//f/9//3//f/9//3//f/9//3//f/9//3//f/9//3//f/9//3//f/9//3//f/9//3//f/9//39+a7kxW0r/f/9//3//f/9//3//f/9//3//f/9//3//f/9//3//f/9//3//f/9//3//f/9//3//f/9//3//f/9//3//f/9//3//f/9//3//f/9//3//f/9//3//f/9//3//f/9//3//f/9//3//f/9//3//f/9//3//f/9//3//f/9//3//f/9//3//f/9//3//f/9//3//f/9//3//f/9//3//f/9//3//f/9//3//f/9//3//f/9//3//f/9//3//f/9//3//f/9//3//f/9//3//e/9//n//f/9//3//f/9//3//f/9//3//f/9//3//f/9//3//f/9//3//f/9//3//f/9//3//f/9//3//f/5//3/+f/9//n//f/9//3//f/9//3//f/9//3//f/9//3//f/9//3//f/9//3//f/9//3//f/9//3//f/9//3//f/9//3//f/9//3//f/9//3//f/9//3//f/9//3//f/9//3//f/9//3//f/9//3//f/9//3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'2)'!Заголовки_для_печати</vt:lpstr>
      <vt:lpstr>'1)'!Область_печати</vt:lpstr>
      <vt:lpstr>'2)'!Область_печати</vt:lpstr>
      <vt:lpstr>'4)'!Область_печати</vt:lpstr>
      <vt:lpstr>'5)'!Область_печати</vt:lpstr>
      <vt:lpstr>'8)'!Область_печати</vt:lpstr>
      <vt:lpstr>'9)'!Область_печати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varnavskaya</cp:lastModifiedBy>
  <cp:lastPrinted>2016-08-26T06:17:36Z</cp:lastPrinted>
  <dcterms:created xsi:type="dcterms:W3CDTF">2011-03-10T06:57:24Z</dcterms:created>
  <dcterms:modified xsi:type="dcterms:W3CDTF">2018-01-15T05:55:56Z</dcterms:modified>
</cp:coreProperties>
</file>