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 name="Лист1" sheetId="13" r:id="rId10"/>
  </sheets>
  <definedNames>
    <definedName name="_xlnm.Print_Titles" localSheetId="5">'5)'!$5:$6</definedName>
    <definedName name="_xlnm.Print_Area" localSheetId="1">'1)'!$A$1:$K$42</definedName>
    <definedName name="_xlnm.Print_Area" localSheetId="2">'2)'!$A$1:$E$15</definedName>
    <definedName name="_xlnm.Print_Area" localSheetId="3">'3)'!$A$1:$H$10</definedName>
    <definedName name="_xlnm.Print_Area" localSheetId="4">'4)'!$A$1:$L$23</definedName>
    <definedName name="_xlnm.Print_Area" localSheetId="6">'6)'!$A$1:$F$12</definedName>
    <definedName name="_xlnm.Print_Area" localSheetId="0">'Информация для раскрытия'!$A$1:$C$32</definedName>
  </definedNames>
  <calcPr calcId="125725"/>
</workbook>
</file>

<file path=xl/calcChain.xml><?xml version="1.0" encoding="utf-8"?>
<calcChain xmlns="http://schemas.openxmlformats.org/spreadsheetml/2006/main">
  <c r="H26" i="1"/>
  <c r="G26"/>
  <c r="F2"/>
  <c r="E2"/>
  <c r="B6" s="1"/>
  <c r="B30" s="1"/>
  <c r="J42"/>
  <c r="G42"/>
  <c r="E42"/>
  <c r="D42"/>
  <c r="C42"/>
  <c r="B42"/>
  <c r="F42" s="1"/>
  <c r="I41"/>
  <c r="H41"/>
  <c r="K41" s="1"/>
  <c r="F41"/>
  <c r="I40"/>
  <c r="H40"/>
  <c r="K40" s="1"/>
  <c r="F40"/>
  <c r="I39"/>
  <c r="I42" s="1"/>
  <c r="H39"/>
  <c r="H42" s="1"/>
  <c r="G39"/>
  <c r="K39" s="1"/>
  <c r="F39"/>
  <c r="K38"/>
  <c r="F38"/>
  <c r="E38"/>
  <c r="J34"/>
  <c r="I34"/>
  <c r="H34"/>
  <c r="G34"/>
  <c r="K34" s="1"/>
  <c r="E34"/>
  <c r="D34"/>
  <c r="C34"/>
  <c r="B34"/>
  <c r="F34" s="1"/>
  <c r="K33"/>
  <c r="F33"/>
  <c r="K32"/>
  <c r="F32"/>
  <c r="K31"/>
  <c r="F31"/>
  <c r="K30"/>
  <c r="E30"/>
  <c r="J30" s="1"/>
  <c r="J38" s="1"/>
  <c r="D30"/>
  <c r="I30" s="1"/>
  <c r="I38" s="1"/>
  <c r="C30"/>
  <c r="C38" s="1"/>
  <c r="F16"/>
  <c r="F15"/>
  <c r="F14"/>
  <c r="F13"/>
  <c r="F12"/>
  <c r="E11"/>
  <c r="D11"/>
  <c r="C11"/>
  <c r="B11"/>
  <c r="F11" s="1"/>
  <c r="F10"/>
  <c r="F9"/>
  <c r="E8"/>
  <c r="D8"/>
  <c r="B8"/>
  <c r="F8" s="1"/>
  <c r="E7"/>
  <c r="D7"/>
  <c r="B7"/>
  <c r="F7" s="1"/>
  <c r="G30" l="1"/>
  <c r="G38" s="1"/>
  <c r="B38"/>
  <c r="K42"/>
  <c r="H30"/>
  <c r="H38" s="1"/>
  <c r="D38"/>
  <c r="G3" i="2" l="1"/>
  <c r="E3" i="9" s="1"/>
  <c r="D3" i="3"/>
  <c r="F10" i="10"/>
  <c r="C10" l="1"/>
  <c r="F2" i="11" l="1"/>
  <c r="C19" i="9"/>
  <c r="D3"/>
  <c r="B3" i="10" s="1"/>
  <c r="F3" i="2"/>
  <c r="C3" i="3"/>
  <c r="C23" i="9" l="1"/>
  <c r="C15"/>
  <c r="C11"/>
  <c r="C7"/>
  <c r="C3" i="10" l="1"/>
  <c r="A10" s="1"/>
  <c r="G2" i="11"/>
</calcChain>
</file>

<file path=xl/sharedStrings.xml><?xml version="1.0" encoding="utf-8"?>
<sst xmlns="http://schemas.openxmlformats.org/spreadsheetml/2006/main" count="184" uniqueCount="147">
  <si>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</si>
  <si>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</si>
  <si>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</si>
  <si>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</si>
  <si>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</si>
  <si>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</si>
  <si>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</si>
  <si>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</si>
  <si>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</si>
  <si>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</si>
  <si>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</si>
  <si>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</si>
  <si>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</si>
  <si>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</si>
  <si>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</si>
  <si>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</si>
  <si>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</si>
  <si>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</si>
  <si>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</si>
  <si>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</si>
  <si>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</si>
  <si>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</si>
  <si>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</si>
  <si>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</si>
  <si>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</si>
  <si>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</si>
  <si>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</si>
  <si>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</si>
  <si>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</si>
  <si>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</si>
  <si>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</si>
  <si>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</si>
  <si>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</si>
  <si>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</si>
  <si>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</si>
  <si>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</si>
  <si>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Сведения о наличии мощности, свободной для технологического присоединения к электрическим сетям                                          </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</si>
  <si>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</si>
  <si>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</si>
  <si>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</si>
  <si>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</si>
  <si>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</si>
  <si>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</si>
  <si>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</si>
  <si>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</si>
  <si>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</si>
  <si>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</si>
  <si>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</si>
  <si>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</si>
  <si>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</si>
  <si>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</si>
  <si>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</si>
  <si>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</si>
  <si>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</si>
  <si>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</si>
  <si>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</si>
  <si>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</si>
  <si>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</si>
  <si>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</si>
  <si>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</si>
  <si>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</si>
  <si>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</si>
  <si>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</si>
  <si>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</si>
  <si>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</si>
  <si>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</si>
  <si>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</si>
  <si>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</si>
  <si>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</si>
  <si>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</si>
  <si>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</si>
  <si>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</si>
  <si>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</si>
  <si>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</si>
  <si>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</si>
  <si>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</si>
  <si>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</si>
  <si>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</si>
  <si>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</si>
  <si>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</si>
  <si>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</si>
  <si>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</si>
  <si>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</si>
  <si>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</si>
  <si>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</si>
  <si>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</si>
  <si>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</si>
  <si>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</si>
  <si>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</si>
  <si>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</si>
  <si>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</si>
  <si>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</si>
  <si>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</si>
  <si>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</si>
  <si>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</si>
  <si>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</si>
  <si>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</si>
  <si>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</si>
  <si>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</si>
  <si>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</si>
  <si>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</si>
  <si>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</si>
  <si>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</si>
  <si>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</si>
  <si>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</si>
  <si>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</si>
  <si>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</si>
  <si>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</si>
  <si>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</si>
  <si>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</si>
  <si>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</si>
  <si>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</si>
  <si>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</si>
  <si>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</si>
  <si>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</si>
  <si>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</si>
  <si>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</si>
  <si>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</si>
  <si>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</si>
  <si>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</si>
  <si>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8)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</si>
  <si>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"к" о лицах, намеревающихся перераспределить максимальную мощность принадлежащих им энергопринимающих устройств в пользу иных лиц</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</si>
  <si>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</si>
  <si>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</si>
  <si>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9)подпункт "н"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</si>
  <si>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</si>
  <si>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</si>
  <si>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</si>
  <si>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</si>
  <si>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II квартал</t>
  </si>
  <si>
    <t>чел/ч</t>
  </si>
  <si>
    <t>8-903-925-45-01</t>
  </si>
  <si>
    <t>III квартал</t>
  </si>
  <si>
    <t>IV квартал</t>
  </si>
  <si>
    <t>"Черемуховская" (ГПП-15)</t>
  </si>
  <si>
    <t>2019 г.</t>
  </si>
  <si>
    <t xml:space="preserve">АО "ОМСКШИНА" раскрывает  информацию за  </t>
  </si>
  <si>
    <t xml:space="preserve"> АО "Омскшина" за</t>
  </si>
  <si>
    <t>АО "Омскшина"  за</t>
  </si>
  <si>
    <t xml:space="preserve"> к электрическим сетям АО "Омскшина"  за</t>
  </si>
  <si>
    <r>
      <t xml:space="preserve">* - 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</si>
  <si>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ноябрь</t>
  </si>
  <si>
    <t>по границам зон деятельности ПАО "Омскшина"</t>
  </si>
  <si>
    <t xml:space="preserve">Сведения о техническом состоянии электрических сетей ПАО «Омскшина» за </t>
  </si>
  <si>
    <t>ТР II секции 110 кВ в ОРУ-110 кВ ГПП-21</t>
  </si>
  <si>
    <t>ТР силового кабеля 10 кВ в яч.60 "ГПП-21 - ТП-21"</t>
  </si>
  <si>
    <t>СР ВМ яч.яч60 "Вв.2 на ТП-21" в ЗРУ-10 кВ ГПП-21</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</si>
</sst>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9">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
      <sz val="11"/>
      <color theme="0"/>
      <name val="Calibri"/>
      <family val="2"/>
      <charset val="204"/>
      <scheme val="minor"/>
    </font>
    <font>
      <sz val="11"/>
      <color indexed="10"/>
      <name val="Calibri"/>
      <family val="2"/>
      <charset val="204"/>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74">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9" fillId="0" borderId="0" xfId="3" applyNumberFormat="1" applyFont="1" applyFill="1" applyBorder="1" applyAlignment="1" applyProtection="1">
      <alignment vertical="top"/>
    </xf>
    <xf numFmtId="0" fontId="19" fillId="0" borderId="1" xfId="2" applyFont="1" applyFill="1" applyBorder="1" applyAlignment="1"/>
    <xf numFmtId="0" fontId="3" fillId="0" borderId="1" xfId="2"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28" fillId="0" borderId="0" xfId="0" applyFont="1" applyFill="1" applyBorder="1"/>
    <xf numFmtId="165" fontId="28" fillId="0" borderId="0" xfId="0" applyNumberFormat="1" applyFont="1" applyFill="1" applyBorder="1"/>
    <xf numFmtId="1" fontId="28" fillId="0" borderId="0" xfId="0" applyNumberFormat="1" applyFont="1" applyFill="1" applyBorder="1"/>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30" fillId="0" borderId="0" xfId="0" applyFont="1" applyBorder="1" applyAlignment="1">
      <alignment horizontal="left"/>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14" fontId="13" fillId="0" borderId="1" xfId="2" applyNumberFormat="1" applyFont="1" applyFill="1" applyBorder="1" applyAlignment="1">
      <alignment horizontal="center"/>
    </xf>
    <xf numFmtId="0" fontId="7" fillId="0" borderId="0" xfId="1" applyFill="1" applyAlignment="1" applyProtection="1">
      <alignment vertical="center" wrapText="1"/>
    </xf>
    <xf numFmtId="166" fontId="3" fillId="0" borderId="1" xfId="2" applyNumberFormat="1" applyFont="1" applyFill="1" applyBorder="1" applyAlignment="1">
      <alignment horizontal="center" vertical="center"/>
    </xf>
    <xf numFmtId="0" fontId="32" fillId="0" borderId="5" xfId="0" applyFont="1" applyFill="1" applyBorder="1" applyAlignment="1">
      <alignment horizontal="center"/>
    </xf>
    <xf numFmtId="0" fontId="32" fillId="0" borderId="5" xfId="0" applyFont="1" applyBorder="1" applyAlignment="1">
      <alignment horizontal="center" wrapText="1"/>
    </xf>
    <xf numFmtId="0" fontId="33" fillId="0" borderId="5" xfId="2" applyFont="1" applyBorder="1" applyAlignment="1">
      <alignment horizontal="center" vertical="center" wrapText="1"/>
    </xf>
    <xf numFmtId="0" fontId="32" fillId="0" borderId="5" xfId="4" applyFont="1" applyFill="1" applyBorder="1" applyAlignment="1" applyProtection="1">
      <alignment horizontal="center" vertical="center" wrapText="1"/>
      <protection locked="0"/>
    </xf>
    <xf numFmtId="0" fontId="32" fillId="0" borderId="5" xfId="0" applyFont="1" applyBorder="1" applyAlignment="1">
      <alignment horizontal="center" vertical="center" wrapText="1"/>
    </xf>
    <xf numFmtId="0" fontId="25" fillId="0" borderId="0" xfId="1" applyNumberFormat="1" applyFont="1" applyFill="1" applyBorder="1" applyAlignment="1" applyProtection="1">
      <alignment horizontal="left" vertical="top" wrapText="1"/>
    </xf>
    <xf numFmtId="0" fontId="0" fillId="0" borderId="0" xfId="0" applyBorder="1"/>
    <xf numFmtId="0" fontId="6" fillId="0" borderId="0" xfId="0" applyFont="1" applyBorder="1"/>
    <xf numFmtId="0" fontId="34" fillId="0" borderId="0" xfId="0" applyFont="1" applyBorder="1"/>
    <xf numFmtId="0" fontId="36" fillId="0" borderId="1" xfId="0" applyFont="1" applyBorder="1" applyAlignment="1">
      <alignment wrapText="1"/>
    </xf>
    <xf numFmtId="0" fontId="5" fillId="0" borderId="0" xfId="2" applyFont="1" applyBorder="1" applyAlignment="1">
      <alignment horizontal="center" vertical="center" wrapText="1"/>
    </xf>
    <xf numFmtId="0" fontId="11" fillId="0" borderId="0" xfId="4" applyFont="1" applyFill="1" applyAlignment="1" applyProtection="1">
      <alignment horizontal="center" vertical="center" wrapText="1"/>
      <protection locked="0"/>
    </xf>
    <xf numFmtId="0" fontId="11" fillId="0" borderId="0" xfId="4" applyFont="1" applyFill="1" applyAlignment="1" applyProtection="1">
      <alignment horizontal="right" vertical="center" wrapText="1"/>
      <protection locked="0"/>
    </xf>
    <xf numFmtId="0" fontId="17" fillId="0" borderId="0" xfId="0" applyFont="1" applyAlignment="1">
      <alignment horizontal="justify"/>
    </xf>
    <xf numFmtId="3" fontId="0" fillId="0" borderId="1" xfId="0" applyNumberFormat="1" applyBorder="1"/>
    <xf numFmtId="4" fontId="0" fillId="0" borderId="1" xfId="0" applyNumberFormat="1" applyBorder="1"/>
    <xf numFmtId="0" fontId="5" fillId="2" borderId="1" xfId="3" applyNumberFormat="1" applyFont="1" applyFill="1" applyBorder="1" applyAlignment="1" applyProtection="1">
      <alignment horizontal="center" vertical="top" wrapText="1"/>
    </xf>
    <xf numFmtId="0" fontId="19" fillId="2" borderId="1" xfId="3" applyNumberFormat="1" applyFont="1" applyFill="1" applyBorder="1" applyAlignment="1" applyProtection="1">
      <alignment horizontal="center" vertical="top" wrapText="1"/>
    </xf>
    <xf numFmtId="0" fontId="5" fillId="0" borderId="1" xfId="3" applyNumberFormat="1" applyFont="1" applyFill="1" applyBorder="1" applyAlignment="1" applyProtection="1">
      <alignment horizontal="center" vertical="top" wrapText="1"/>
    </xf>
    <xf numFmtId="0" fontId="3" fillId="2" borderId="1" xfId="3" applyNumberFormat="1" applyFont="1" applyFill="1" applyBorder="1" applyAlignment="1" applyProtection="1">
      <alignment horizontal="center" vertical="top" wrapText="1"/>
    </xf>
    <xf numFmtId="0" fontId="13" fillId="2" borderId="1" xfId="3" applyNumberFormat="1" applyFont="1" applyFill="1" applyBorder="1" applyAlignment="1" applyProtection="1">
      <alignment horizontal="left" vertical="top" wrapText="1"/>
    </xf>
    <xf numFmtId="0" fontId="3" fillId="2" borderId="1" xfId="3" applyNumberFormat="1" applyFont="1" applyFill="1" applyBorder="1" applyAlignment="1" applyProtection="1">
      <alignment horizontal="left" vertical="top" wrapText="1"/>
    </xf>
    <xf numFmtId="0" fontId="3" fillId="0" borderId="1" xfId="3" applyNumberFormat="1" applyFont="1" applyFill="1" applyBorder="1" applyAlignment="1" applyProtection="1">
      <alignment horizontal="center" vertical="top" wrapText="1"/>
    </xf>
    <xf numFmtId="0" fontId="38" fillId="3" borderId="1" xfId="0" applyFont="1" applyFill="1" applyBorder="1" applyAlignment="1">
      <alignment wrapText="1"/>
    </xf>
    <xf numFmtId="167" fontId="0" fillId="0" borderId="1" xfId="0" applyNumberFormat="1" applyBorder="1"/>
    <xf numFmtId="0" fontId="3" fillId="0" borderId="1" xfId="2" applyFont="1" applyFill="1" applyBorder="1" applyAlignment="1">
      <alignment horizontal="left" vertical="center"/>
    </xf>
    <xf numFmtId="166" fontId="19" fillId="0" borderId="1" xfId="2" applyNumberFormat="1" applyFont="1" applyFill="1" applyBorder="1" applyAlignment="1"/>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166" fontId="13" fillId="0" borderId="1" xfId="2" applyNumberFormat="1" applyFont="1" applyFill="1" applyBorder="1" applyAlignment="1">
      <alignment horizontal="center" vertical="center"/>
    </xf>
    <xf numFmtId="0" fontId="3" fillId="0" borderId="2" xfId="2" applyFont="1" applyFill="1" applyBorder="1" applyAlignment="1">
      <alignment horizontal="left" vertical="top" wrapText="1"/>
    </xf>
    <xf numFmtId="0" fontId="3" fillId="0" borderId="1" xfId="2" applyFont="1" applyFill="1" applyBorder="1" applyAlignment="1"/>
    <xf numFmtId="0" fontId="3" fillId="0" borderId="1" xfId="2" applyFont="1" applyFill="1" applyBorder="1" applyAlignment="1">
      <alignment horizontal="left"/>
    </xf>
    <xf numFmtId="0" fontId="5" fillId="0" borderId="5" xfId="3" applyNumberFormat="1" applyFont="1" applyFill="1" applyBorder="1" applyAlignment="1" applyProtection="1">
      <alignment horizontal="center" vertical="top" wrapText="1"/>
    </xf>
    <xf numFmtId="166" fontId="9" fillId="3" borderId="1" xfId="2" applyNumberFormat="1" applyFont="1" applyFill="1" applyBorder="1" applyAlignment="1">
      <alignment horizontal="center" vertical="center" wrapText="1"/>
    </xf>
    <xf numFmtId="0" fontId="13" fillId="0" borderId="1" xfId="2" applyFont="1" applyFill="1" applyBorder="1" applyAlignment="1"/>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8" fillId="0" borderId="0" xfId="0" applyFont="1" applyAlignment="1">
      <alignment horizontal="center"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17" fillId="0" borderId="0" xfId="0" applyFont="1" applyAlignment="1">
      <alignment horizontal="right" wrapText="1"/>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37" fillId="0" borderId="2" xfId="3" applyNumberFormat="1" applyFont="1" applyFill="1" applyBorder="1" applyAlignment="1" applyProtection="1">
      <alignment horizontal="left" vertical="top" wrapText="1"/>
    </xf>
    <xf numFmtId="0" fontId="37" fillId="0" borderId="3" xfId="3" applyNumberFormat="1" applyFont="1" applyFill="1" applyBorder="1" applyAlignment="1" applyProtection="1">
      <alignment horizontal="left" vertical="top" wrapText="1"/>
    </xf>
    <xf numFmtId="0" fontId="37" fillId="0" borderId="4" xfId="3" applyNumberFormat="1" applyFont="1" applyFill="1" applyBorder="1" applyAlignment="1" applyProtection="1">
      <alignment horizontal="left" vertical="top" wrapText="1"/>
    </xf>
    <xf numFmtId="0" fontId="31" fillId="0" borderId="0" xfId="1" applyFont="1" applyAlignment="1" applyProtection="1">
      <alignment horizontal="right"/>
    </xf>
    <xf numFmtId="0" fontId="5" fillId="0" borderId="0" xfId="3" applyNumberFormat="1" applyFont="1" applyFill="1" applyBorder="1" applyAlignment="1" applyProtection="1">
      <alignment horizontal="right" vertical="top" wrapText="1"/>
    </xf>
    <xf numFmtId="0" fontId="5" fillId="0" borderId="0" xfId="3" applyNumberFormat="1" applyFont="1" applyFill="1" applyBorder="1" applyAlignment="1" applyProtection="1">
      <alignment horizontal="center" vertical="top" wrapText="1"/>
    </xf>
    <xf numFmtId="0" fontId="37" fillId="0" borderId="2" xfId="3" applyNumberFormat="1" applyFont="1" applyFill="1" applyBorder="1" applyAlignment="1" applyProtection="1">
      <alignment horizontal="center" vertical="top" wrapText="1"/>
    </xf>
    <xf numFmtId="0" fontId="37" fillId="0" borderId="3" xfId="3" applyNumberFormat="1" applyFont="1" applyFill="1" applyBorder="1" applyAlignment="1" applyProtection="1">
      <alignment horizontal="center" vertical="top" wrapText="1"/>
    </xf>
    <xf numFmtId="0" fontId="37"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9" fillId="3" borderId="1" xfId="0" applyFont="1" applyFill="1" applyBorder="1" applyAlignment="1">
      <alignment horizontal="center" vertical="center" wrapText="1"/>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5" borderId="0" xfId="0" applyFont="1" applyFill="1" applyAlignment="1">
      <alignment horizontal="right" wrapText="1"/>
    </xf>
    <xf numFmtId="0" fontId="16" fillId="0" borderId="0" xfId="0" applyFont="1" applyAlignment="1">
      <alignment horizontal="justify" vertical="top"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0" borderId="0" xfId="0" applyFont="1" applyAlignment="1">
      <alignment horizontal="justify"/>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0" xfId="0" applyFont="1" applyAlignment="1">
      <alignment horizontal="justify" vertical="top" wrapText="1"/>
    </xf>
    <xf numFmtId="0" fontId="29"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11" fillId="6"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1"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1" fillId="0" borderId="0" xfId="1" applyFont="1" applyBorder="1" applyAlignment="1" applyProtection="1">
      <alignment horizontal="left" vertical="top"/>
    </xf>
    <xf numFmtId="0" fontId="35" fillId="0" borderId="0" xfId="0" applyFont="1" applyAlignment="1">
      <alignment horizontal="center"/>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3333FF"/>
      <color rgb="FF00FFCC"/>
      <color rgb="FFFF66FF"/>
      <color rgb="FFFF0066"/>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mailto:grishina@cordiant-oshz.ru#grishina@cordiant-oshz.ru"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666750</xdr:colOff>
      <xdr:row>30</xdr:row>
      <xdr:rowOff>104775</xdr:rowOff>
    </xdr:to>
    <xdr:sp macro="" textlink="">
      <xdr:nvSpPr>
        <xdr:cNvPr id="2053" name="Text Box 5">
          <a:hlinkClick xmlns:r="http://schemas.openxmlformats.org/officeDocument/2006/relationships" r:id="rId1"/>
        </xdr:cNvPr>
        <xdr:cNvSpPr txBox="1">
          <a:spLocks noChangeArrowheads="1"/>
        </xdr:cNvSpPr>
      </xdr:nvSpPr>
      <xdr:spPr bwMode="auto">
        <a:xfrm>
          <a:off x="0" y="11744325"/>
          <a:ext cx="666750" cy="4857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grishina@cordiant-oshz.ru</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showGridLines="0" tabSelected="1" view="pageBreakPreview" topLeftCell="A22" zoomScaleSheetLayoutView="100" workbookViewId="0">
      <selection activeCell="B28" sqref="B28"/>
    </sheetView>
  </sheetViews>
  <sheetFormatPr defaultRowHeight="15"/>
  <cols>
    <col min="1" max="1" width="98" style="19" customWidth="1"/>
    <col min="2" max="2" width="11.28515625" style="19" customWidth="1"/>
    <col min="3" max="3" width="7.5703125" style="19" customWidth="1"/>
    <col min="4" max="4" width="9.140625" style="19" hidden="1" customWidth="1"/>
    <col min="5" max="16384" width="9.140625" style="19"/>
  </cols>
  <sheetData>
    <row r="1" spans="1:4" ht="48" customHeight="1">
      <c r="A1" s="111" t="s">
        <v>105</v>
      </c>
      <c r="B1" s="111"/>
      <c r="C1" s="111"/>
      <c r="D1" s="111"/>
    </row>
    <row r="2" spans="1:4" ht="15.75" customHeight="1">
      <c r="A2" s="20"/>
    </row>
    <row r="3" spans="1:4" s="22" customFormat="1">
      <c r="A3" s="21" t="s">
        <v>136</v>
      </c>
      <c r="B3" s="73" t="s">
        <v>141</v>
      </c>
      <c r="C3" s="22" t="s">
        <v>135</v>
      </c>
    </row>
    <row r="4" spans="1:4" s="24" customFormat="1" ht="15.75" customHeight="1">
      <c r="A4" s="23"/>
    </row>
    <row r="5" spans="1:4" s="22" customFormat="1" ht="15.75" customHeight="1">
      <c r="A5" s="22" t="s">
        <v>97</v>
      </c>
    </row>
    <row r="6" spans="1:4" s="22" customFormat="1" ht="15.75" customHeight="1">
      <c r="A6" s="22" t="s">
        <v>98</v>
      </c>
    </row>
    <row r="7" spans="1:4" s="22" customFormat="1" ht="9.9499999999999993" customHeight="1"/>
    <row r="8" spans="1:4" s="22" customFormat="1" ht="64.5" customHeight="1">
      <c r="A8" s="110" t="s">
        <v>115</v>
      </c>
      <c r="B8" s="110"/>
      <c r="C8" s="110"/>
    </row>
    <row r="9" spans="1:4" s="22" customFormat="1" ht="9.9499999999999993" customHeight="1"/>
    <row r="10" spans="1:4" s="26" customFormat="1" ht="65.25" customHeight="1">
      <c r="A10" s="110" t="s">
        <v>99</v>
      </c>
      <c r="B10" s="110"/>
      <c r="C10" s="110"/>
      <c r="D10" s="110"/>
    </row>
    <row r="11" spans="1:4" s="26" customFormat="1" ht="9.9499999999999993" customHeight="1">
      <c r="A11" s="25"/>
      <c r="B11" s="25"/>
      <c r="C11" s="25"/>
      <c r="D11" s="25"/>
    </row>
    <row r="12" spans="1:4" s="26" customFormat="1" ht="34.5" customHeight="1">
      <c r="A12" s="110" t="s">
        <v>100</v>
      </c>
      <c r="B12" s="110"/>
      <c r="C12" s="110"/>
      <c r="D12" s="110"/>
    </row>
    <row r="13" spans="1:4" s="26" customFormat="1" ht="9.9499999999999993" customHeight="1">
      <c r="A13" s="25"/>
      <c r="B13" s="25"/>
      <c r="C13" s="25"/>
      <c r="D13" s="25"/>
    </row>
    <row r="14" spans="1:4" s="26" customFormat="1" ht="49.5" customHeight="1">
      <c r="A14" s="110" t="s">
        <v>101</v>
      </c>
      <c r="B14" s="110"/>
      <c r="C14" s="110"/>
      <c r="D14" s="110"/>
    </row>
    <row r="15" spans="1:4" s="26" customFormat="1" ht="9.9499999999999993" customHeight="1">
      <c r="A15" s="25"/>
      <c r="B15" s="25"/>
      <c r="C15" s="25"/>
      <c r="D15" s="25"/>
    </row>
    <row r="16" spans="1:4" s="26" customFormat="1" ht="63.75" customHeight="1">
      <c r="A16" s="110" t="s">
        <v>102</v>
      </c>
      <c r="B16" s="110"/>
      <c r="C16" s="110"/>
      <c r="D16" s="110"/>
    </row>
    <row r="17" spans="1:4" s="26" customFormat="1" ht="9.9499999999999993" customHeight="1">
      <c r="A17" s="25"/>
      <c r="B17" s="25"/>
      <c r="C17" s="25"/>
      <c r="D17" s="25"/>
    </row>
    <row r="18" spans="1:4" s="26" customFormat="1" ht="50.25" customHeight="1">
      <c r="A18" s="110" t="s">
        <v>103</v>
      </c>
      <c r="B18" s="110"/>
      <c r="C18" s="110"/>
      <c r="D18" s="110"/>
    </row>
    <row r="19" spans="1:4" s="26" customFormat="1" ht="9.9499999999999993" customHeight="1">
      <c r="A19" s="25"/>
      <c r="B19" s="25"/>
      <c r="C19" s="25"/>
      <c r="D19" s="25"/>
    </row>
    <row r="20" spans="1:4" s="26" customFormat="1" ht="140.25" customHeight="1">
      <c r="A20" s="110" t="s">
        <v>104</v>
      </c>
      <c r="B20" s="110"/>
      <c r="C20" s="110"/>
      <c r="D20" s="110"/>
    </row>
    <row r="21" spans="1:4" s="26" customFormat="1" ht="5.25" customHeight="1">
      <c r="A21" s="78"/>
      <c r="B21" s="78"/>
      <c r="C21" s="78"/>
      <c r="D21" s="78"/>
    </row>
    <row r="22" spans="1:4" s="26" customFormat="1" ht="35.25" customHeight="1">
      <c r="A22" s="110" t="s">
        <v>121</v>
      </c>
      <c r="B22" s="110"/>
      <c r="C22" s="110"/>
      <c r="D22" s="110"/>
    </row>
    <row r="23" spans="1:4" s="26" customFormat="1" ht="8.25" customHeight="1">
      <c r="A23" s="78"/>
      <c r="B23" s="78"/>
      <c r="C23" s="78"/>
      <c r="D23" s="78"/>
    </row>
    <row r="24" spans="1:4" s="26" customFormat="1" ht="103.5" customHeight="1">
      <c r="A24" s="110" t="s">
        <v>120</v>
      </c>
      <c r="B24" s="110"/>
      <c r="C24" s="110"/>
      <c r="D24" s="110"/>
    </row>
    <row r="25" spans="1:4" s="26" customFormat="1" ht="65.25" customHeight="1">
      <c r="A25" s="110" t="s">
        <v>124</v>
      </c>
      <c r="B25" s="110"/>
      <c r="C25" s="110"/>
      <c r="D25" s="110"/>
    </row>
    <row r="26" spans="1:4" s="27" customFormat="1"/>
    <row r="27" spans="1:4" s="27" customFormat="1"/>
  </sheetData>
  <mergeCells count="11">
    <mergeCell ref="A25:D25"/>
    <mergeCell ref="A24:D24"/>
    <mergeCell ref="A20:D20"/>
    <mergeCell ref="A1:D1"/>
    <mergeCell ref="A10:D10"/>
    <mergeCell ref="A12:D12"/>
    <mergeCell ref="A14:D14"/>
    <mergeCell ref="A16:D16"/>
    <mergeCell ref="A18:D18"/>
    <mergeCell ref="A8:C8"/>
    <mergeCell ref="A22:D22"/>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4:D24"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 ref="A22:C22"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5:D25"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s>
  <pageMargins left="0.98425196850393704" right="0.39370078740157483" top="0.78740157480314965" bottom="0.78740157480314965" header="0" footer="0"/>
  <pageSetup paperSize="9" scale="76" fitToHeight="4" orientation="portrait" r:id="rId1"/>
  <drawing r:id="rId2"/>
  <legacyDrawing r:id="rId3"/>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topLeftCell="A25" zoomScaleSheetLayoutView="100" workbookViewId="0">
      <selection activeCell="B40" sqref="B40"/>
    </sheetView>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22" t="s">
        <v>109</v>
      </c>
      <c r="K1" s="122"/>
    </row>
    <row r="2" spans="1:11" ht="15" customHeight="1">
      <c r="A2" s="123" t="s">
        <v>59</v>
      </c>
      <c r="B2" s="123"/>
      <c r="C2" s="123"/>
      <c r="D2" s="123"/>
      <c r="E2" s="107" t="str">
        <f>+'Информация для раскрытия'!B3</f>
        <v>ноябрь</v>
      </c>
      <c r="F2" s="28" t="str">
        <f>+'Информация для раскрытия'!C3</f>
        <v>2019 г.</v>
      </c>
    </row>
    <row r="3" spans="1:11" ht="15" customHeight="1">
      <c r="A3" s="124" t="s">
        <v>142</v>
      </c>
      <c r="B3" s="124"/>
      <c r="C3" s="124"/>
      <c r="D3" s="124"/>
      <c r="E3" s="124"/>
      <c r="F3" s="124"/>
    </row>
    <row r="4" spans="1:11" ht="15">
      <c r="A4" s="9"/>
      <c r="B4" s="9"/>
      <c r="C4" s="9"/>
      <c r="D4" s="9"/>
      <c r="E4" s="9"/>
      <c r="F4" s="10"/>
    </row>
    <row r="5" spans="1:11" ht="15">
      <c r="A5" s="117" t="s">
        <v>94</v>
      </c>
      <c r="B5" s="128" t="s">
        <v>93</v>
      </c>
      <c r="C5" s="128"/>
      <c r="D5" s="128"/>
      <c r="E5" s="128"/>
      <c r="F5" s="128"/>
    </row>
    <row r="6" spans="1:11" ht="15">
      <c r="A6" s="118"/>
      <c r="B6" s="35" t="str">
        <f>+E2</f>
        <v>ноябрь</v>
      </c>
      <c r="C6" s="35" t="s">
        <v>129</v>
      </c>
      <c r="D6" s="35" t="s">
        <v>132</v>
      </c>
      <c r="E6" s="35" t="s">
        <v>133</v>
      </c>
      <c r="F6" s="37" t="s">
        <v>2</v>
      </c>
    </row>
    <row r="7" spans="1:11" s="29" customFormat="1" ht="15">
      <c r="A7" s="13" t="s">
        <v>17</v>
      </c>
      <c r="B7" s="89">
        <f>+B8</f>
        <v>0</v>
      </c>
      <c r="C7" s="90">
        <v>0</v>
      </c>
      <c r="D7" s="89">
        <f t="shared" ref="D7" si="0">+D8</f>
        <v>0</v>
      </c>
      <c r="E7" s="89">
        <f>+E8</f>
        <v>0</v>
      </c>
      <c r="F7" s="91">
        <f>SUM(B7:E7)</f>
        <v>0</v>
      </c>
    </row>
    <row r="8" spans="1:11" s="30" customFormat="1" ht="15">
      <c r="A8" s="14" t="s">
        <v>18</v>
      </c>
      <c r="B8" s="89">
        <f>+B9+B10</f>
        <v>0</v>
      </c>
      <c r="C8" s="90">
        <v>0</v>
      </c>
      <c r="D8" s="89">
        <f t="shared" ref="D8" si="1">+D9+D10</f>
        <v>0</v>
      </c>
      <c r="E8" s="89">
        <f>+E9+E10</f>
        <v>0</v>
      </c>
      <c r="F8" s="91">
        <f>SUM(B8:E8)</f>
        <v>0</v>
      </c>
    </row>
    <row r="9" spans="1:11" ht="18" customHeight="1">
      <c r="A9" s="1" t="s">
        <v>74</v>
      </c>
      <c r="B9" s="92"/>
      <c r="C9" s="93"/>
      <c r="D9" s="94"/>
      <c r="E9" s="92"/>
      <c r="F9" s="95">
        <f t="shared" ref="F9:F15" si="2">SUM(B9:E9)</f>
        <v>0</v>
      </c>
    </row>
    <row r="10" spans="1:11" ht="15.75" customHeight="1">
      <c r="A10" s="1" t="s">
        <v>107</v>
      </c>
      <c r="B10" s="92"/>
      <c r="C10" s="93"/>
      <c r="D10" s="94"/>
      <c r="E10" s="92"/>
      <c r="F10" s="95">
        <f t="shared" si="2"/>
        <v>0</v>
      </c>
    </row>
    <row r="11" spans="1:11" s="30" customFormat="1" ht="15" customHeight="1">
      <c r="A11" s="14" t="s">
        <v>19</v>
      </c>
      <c r="B11" s="89">
        <f>SUM(B12:B15)</f>
        <v>0</v>
      </c>
      <c r="C11" s="90">
        <f t="shared" ref="C11" si="3">SUM(C12:C15)</f>
        <v>0</v>
      </c>
      <c r="D11" s="89">
        <f>SUM(D12:D15)</f>
        <v>0</v>
      </c>
      <c r="E11" s="89">
        <f>SUM(E12:E15)</f>
        <v>0</v>
      </c>
      <c r="F11" s="91">
        <f t="shared" si="2"/>
        <v>0</v>
      </c>
    </row>
    <row r="12" spans="1:11" ht="18.75" customHeight="1">
      <c r="A12" s="1" t="s">
        <v>75</v>
      </c>
      <c r="B12" s="92"/>
      <c r="C12" s="93"/>
      <c r="D12" s="94"/>
      <c r="E12" s="92"/>
      <c r="F12" s="95">
        <f t="shared" si="2"/>
        <v>0</v>
      </c>
    </row>
    <row r="13" spans="1:11" ht="20.25" customHeight="1">
      <c r="A13" s="1" t="s">
        <v>76</v>
      </c>
      <c r="B13" s="92"/>
      <c r="C13" s="93"/>
      <c r="D13" s="94"/>
      <c r="E13" s="92"/>
      <c r="F13" s="95">
        <f t="shared" si="2"/>
        <v>0</v>
      </c>
    </row>
    <row r="14" spans="1:11" ht="36" customHeight="1">
      <c r="A14" s="1" t="s">
        <v>77</v>
      </c>
      <c r="B14" s="92"/>
      <c r="C14" s="93"/>
      <c r="D14" s="94"/>
      <c r="E14" s="92"/>
      <c r="F14" s="95">
        <f t="shared" si="2"/>
        <v>0</v>
      </c>
    </row>
    <row r="15" spans="1:11" ht="15">
      <c r="A15" s="1" t="s">
        <v>78</v>
      </c>
      <c r="B15" s="92"/>
      <c r="C15" s="92"/>
      <c r="D15" s="92"/>
      <c r="E15" s="92"/>
      <c r="F15" s="95">
        <f t="shared" si="2"/>
        <v>0</v>
      </c>
    </row>
    <row r="16" spans="1:11" s="30" customFormat="1" ht="31.5" customHeight="1">
      <c r="A16" s="14" t="s">
        <v>81</v>
      </c>
      <c r="B16" s="89">
        <v>0</v>
      </c>
      <c r="C16" s="89">
        <v>0</v>
      </c>
      <c r="D16" s="89">
        <v>0</v>
      </c>
      <c r="E16" s="91">
        <v>0</v>
      </c>
      <c r="F16" s="89">
        <f>SUM(B16:E16)</f>
        <v>0</v>
      </c>
    </row>
    <row r="17" spans="1:11" s="30" customFormat="1" ht="19.5" customHeight="1">
      <c r="A17" s="14" t="s">
        <v>20</v>
      </c>
      <c r="B17" s="125"/>
      <c r="C17" s="126"/>
      <c r="D17" s="126"/>
      <c r="E17" s="126"/>
      <c r="F17" s="127"/>
    </row>
    <row r="18" spans="1:11" ht="15">
      <c r="A18" s="1"/>
      <c r="B18" s="119"/>
      <c r="C18" s="120"/>
      <c r="D18" s="120"/>
      <c r="E18" s="120"/>
      <c r="F18" s="121"/>
    </row>
    <row r="19" spans="1:11" ht="15">
      <c r="A19" s="1"/>
      <c r="B19" s="119"/>
      <c r="C19" s="120"/>
      <c r="D19" s="120"/>
      <c r="E19" s="120"/>
      <c r="F19" s="121"/>
    </row>
    <row r="20" spans="1:11" ht="15">
      <c r="A20" s="1" t="s">
        <v>61</v>
      </c>
      <c r="B20" s="119"/>
      <c r="C20" s="120"/>
      <c r="D20" s="120"/>
      <c r="E20" s="120"/>
      <c r="F20" s="121"/>
    </row>
    <row r="21" spans="1:11" ht="15">
      <c r="A21" s="1"/>
      <c r="B21" s="113"/>
      <c r="C21" s="114"/>
      <c r="D21" s="114"/>
      <c r="E21" s="114"/>
      <c r="F21" s="115"/>
    </row>
    <row r="22" spans="1:11" ht="15">
      <c r="A22" s="1"/>
      <c r="B22" s="113"/>
      <c r="C22" s="114"/>
      <c r="D22" s="114"/>
      <c r="E22" s="114"/>
      <c r="F22" s="115"/>
    </row>
    <row r="23" spans="1:11" ht="15">
      <c r="A23" s="9"/>
      <c r="B23" s="9"/>
      <c r="C23" s="9"/>
      <c r="D23" s="9"/>
      <c r="E23" s="9"/>
      <c r="F23" s="10"/>
    </row>
    <row r="24" spans="1:11" ht="49.5" customHeight="1">
      <c r="A24" s="8"/>
      <c r="B24" s="9"/>
      <c r="C24" s="9"/>
      <c r="D24" s="9"/>
      <c r="E24" s="9"/>
      <c r="F24" s="10"/>
    </row>
    <row r="26" spans="1:11" s="4" customFormat="1" ht="15.75" customHeight="1">
      <c r="A26" s="116" t="s">
        <v>143</v>
      </c>
      <c r="B26" s="116"/>
      <c r="C26" s="116"/>
      <c r="D26" s="116"/>
      <c r="E26" s="116"/>
      <c r="F26" s="116"/>
      <c r="G26" s="74" t="str">
        <f>+'Информация для раскрытия'!B3</f>
        <v>ноябрь</v>
      </c>
      <c r="H26" s="31" t="str">
        <f>+'Информация для раскрытия'!C3</f>
        <v>2019 г.</v>
      </c>
      <c r="J26" s="32"/>
      <c r="K26" s="32"/>
    </row>
    <row r="27" spans="1:11" s="4" customFormat="1" ht="15"/>
    <row r="28" spans="1:11" s="4" customFormat="1" ht="15">
      <c r="A28" s="112" t="s">
        <v>0</v>
      </c>
      <c r="B28" s="112"/>
      <c r="C28" s="112"/>
      <c r="D28" s="112"/>
      <c r="E28" s="112"/>
      <c r="F28" s="112"/>
      <c r="G28" s="112"/>
      <c r="H28" s="112"/>
      <c r="I28" s="112"/>
      <c r="J28" s="112"/>
      <c r="K28" s="112"/>
    </row>
    <row r="29" spans="1:11" s="4" customFormat="1" ht="15">
      <c r="A29" s="129" t="s">
        <v>32</v>
      </c>
      <c r="B29" s="131" t="s">
        <v>1</v>
      </c>
      <c r="C29" s="132"/>
      <c r="D29" s="132"/>
      <c r="E29" s="132"/>
      <c r="F29" s="133"/>
      <c r="G29" s="131" t="s">
        <v>108</v>
      </c>
      <c r="H29" s="132"/>
      <c r="I29" s="132"/>
      <c r="J29" s="132"/>
      <c r="K29" s="133"/>
    </row>
    <row r="30" spans="1:11" s="4" customFormat="1" ht="18" customHeight="1">
      <c r="A30" s="130"/>
      <c r="B30" s="35" t="str">
        <f>+B6</f>
        <v>ноябрь</v>
      </c>
      <c r="C30" s="35" t="str">
        <f t="shared" ref="C30:E30" si="4">+C6</f>
        <v>II квартал</v>
      </c>
      <c r="D30" s="35" t="str">
        <f t="shared" si="4"/>
        <v>III квартал</v>
      </c>
      <c r="E30" s="35" t="str">
        <f t="shared" si="4"/>
        <v>IV квартал</v>
      </c>
      <c r="F30" s="35" t="s">
        <v>2</v>
      </c>
      <c r="G30" s="35" t="str">
        <f>+B30</f>
        <v>ноябрь</v>
      </c>
      <c r="H30" s="35" t="str">
        <f>+C30</f>
        <v>II квартал</v>
      </c>
      <c r="I30" s="35" t="str">
        <f>+D30</f>
        <v>III квартал</v>
      </c>
      <c r="J30" s="35" t="str">
        <f>+E30</f>
        <v>IV квартал</v>
      </c>
      <c r="K30" s="35" t="str">
        <f t="shared" ref="K30" si="5">+F30</f>
        <v>год</v>
      </c>
    </row>
    <row r="31" spans="1:11" s="4" customFormat="1" ht="18" customHeight="1">
      <c r="A31" s="3" t="s">
        <v>111</v>
      </c>
      <c r="B31" s="6">
        <v>0</v>
      </c>
      <c r="C31" s="82">
        <v>0</v>
      </c>
      <c r="D31" s="82">
        <v>0</v>
      </c>
      <c r="E31" s="82">
        <v>0</v>
      </c>
      <c r="F31" s="6">
        <f>SUM(B31:E31)</f>
        <v>0</v>
      </c>
      <c r="G31" s="6">
        <v>0</v>
      </c>
      <c r="H31" s="82">
        <v>0</v>
      </c>
      <c r="I31" s="82">
        <v>0</v>
      </c>
      <c r="J31" s="82">
        <v>0</v>
      </c>
      <c r="K31" s="6">
        <f>SUM(G31:J31)</f>
        <v>0</v>
      </c>
    </row>
    <row r="32" spans="1:11" s="4" customFormat="1" ht="18" customHeight="1">
      <c r="A32" s="3" t="s">
        <v>112</v>
      </c>
      <c r="B32" s="6">
        <v>0</v>
      </c>
      <c r="C32" s="82">
        <v>0</v>
      </c>
      <c r="D32" s="82">
        <v>0</v>
      </c>
      <c r="E32" s="82">
        <v>0</v>
      </c>
      <c r="F32" s="6">
        <f>SUM(B32:E32)</f>
        <v>0</v>
      </c>
      <c r="G32" s="6">
        <v>0</v>
      </c>
      <c r="H32" s="82">
        <v>0</v>
      </c>
      <c r="I32" s="82">
        <v>0</v>
      </c>
      <c r="J32" s="82">
        <v>0</v>
      </c>
      <c r="K32" s="6">
        <f>SUM(G32:J32)</f>
        <v>0</v>
      </c>
    </row>
    <row r="33" spans="1:11" s="4" customFormat="1" ht="18" customHeight="1">
      <c r="A33" s="3" t="s">
        <v>113</v>
      </c>
      <c r="B33" s="6">
        <v>0</v>
      </c>
      <c r="C33" s="82">
        <v>0</v>
      </c>
      <c r="D33" s="82">
        <v>0</v>
      </c>
      <c r="E33" s="82">
        <v>0</v>
      </c>
      <c r="F33" s="6">
        <f>SUM(B33:E33)</f>
        <v>0</v>
      </c>
      <c r="G33" s="6">
        <v>0</v>
      </c>
      <c r="H33" s="82">
        <v>0</v>
      </c>
      <c r="I33" s="82">
        <v>0</v>
      </c>
      <c r="J33" s="82">
        <v>0</v>
      </c>
      <c r="K33" s="6">
        <f>SUM(G33:J33)</f>
        <v>0</v>
      </c>
    </row>
    <row r="34" spans="1:11" s="4" customFormat="1" ht="18" customHeight="1">
      <c r="A34" s="35" t="s">
        <v>33</v>
      </c>
      <c r="B34" s="7">
        <f>SUM(B31:B33)</f>
        <v>0</v>
      </c>
      <c r="C34" s="96">
        <f>SUM(C31:C33)</f>
        <v>0</v>
      </c>
      <c r="D34" s="96">
        <f>SUM(D31:D33)</f>
        <v>0</v>
      </c>
      <c r="E34" s="96">
        <f>SUM(E31:E33)</f>
        <v>0</v>
      </c>
      <c r="F34" s="7">
        <f>SUM(B34:E34)</f>
        <v>0</v>
      </c>
      <c r="G34" s="7">
        <f>SUM(G31:G33)</f>
        <v>0</v>
      </c>
      <c r="H34" s="96">
        <f>SUM(H31:H33)</f>
        <v>0</v>
      </c>
      <c r="I34" s="96">
        <f>SUM(I31:I33)</f>
        <v>0</v>
      </c>
      <c r="J34" s="96">
        <f>SUM(J31:J33)</f>
        <v>0</v>
      </c>
      <c r="K34" s="7">
        <f>SUM(G34:J34)</f>
        <v>0</v>
      </c>
    </row>
    <row r="35" spans="1:11" s="4" customFormat="1" ht="15">
      <c r="A35" s="5"/>
      <c r="B35" s="5"/>
      <c r="C35" s="5"/>
      <c r="D35" s="5"/>
      <c r="E35" s="5"/>
      <c r="F35" s="5"/>
      <c r="G35" s="5"/>
      <c r="H35" s="5"/>
      <c r="I35" s="5"/>
      <c r="J35" s="5"/>
      <c r="K35" s="5"/>
    </row>
    <row r="36" spans="1:11" s="4" customFormat="1" ht="19.5" customHeight="1">
      <c r="A36" s="134" t="s">
        <v>85</v>
      </c>
      <c r="B36" s="134"/>
      <c r="C36" s="134"/>
      <c r="D36" s="134"/>
      <c r="E36" s="134"/>
      <c r="F36" s="134"/>
      <c r="G36" s="134"/>
      <c r="H36" s="134"/>
      <c r="I36" s="134"/>
      <c r="J36" s="134"/>
      <c r="K36" s="134"/>
    </row>
    <row r="37" spans="1:11" s="4" customFormat="1" ht="15">
      <c r="A37" s="129" t="s">
        <v>32</v>
      </c>
      <c r="B37" s="135" t="s">
        <v>79</v>
      </c>
      <c r="C37" s="135"/>
      <c r="D37" s="135"/>
      <c r="E37" s="135"/>
      <c r="F37" s="135"/>
      <c r="G37" s="135" t="s">
        <v>80</v>
      </c>
      <c r="H37" s="135"/>
      <c r="I37" s="135"/>
      <c r="J37" s="135"/>
      <c r="K37" s="135"/>
    </row>
    <row r="38" spans="1:11" s="4" customFormat="1" ht="15">
      <c r="A38" s="130"/>
      <c r="B38" s="35" t="str">
        <f>+B30</f>
        <v>ноябрь</v>
      </c>
      <c r="C38" s="35" t="str">
        <f t="shared" ref="C38:K41" si="6">+C30</f>
        <v>II квартал</v>
      </c>
      <c r="D38" s="35" t="str">
        <f t="shared" si="6"/>
        <v>III квартал</v>
      </c>
      <c r="E38" s="35" t="str">
        <f t="shared" si="6"/>
        <v>IV квартал</v>
      </c>
      <c r="F38" s="35" t="str">
        <f t="shared" si="6"/>
        <v>год</v>
      </c>
      <c r="G38" s="35" t="str">
        <f t="shared" si="6"/>
        <v>ноябрь</v>
      </c>
      <c r="H38" s="35" t="str">
        <f t="shared" si="6"/>
        <v>II квартал</v>
      </c>
      <c r="I38" s="35" t="str">
        <f t="shared" si="6"/>
        <v>III квартал</v>
      </c>
      <c r="J38" s="35" t="str">
        <f t="shared" si="6"/>
        <v>IV квартал</v>
      </c>
      <c r="K38" s="35" t="str">
        <f t="shared" si="6"/>
        <v>год</v>
      </c>
    </row>
    <row r="39" spans="1:11" s="4" customFormat="1" ht="18" customHeight="1">
      <c r="A39" s="3" t="s">
        <v>111</v>
      </c>
      <c r="B39" s="6">
        <v>0</v>
      </c>
      <c r="C39" s="82">
        <v>0</v>
      </c>
      <c r="D39" s="82">
        <v>0</v>
      </c>
      <c r="E39" s="82">
        <v>0</v>
      </c>
      <c r="F39" s="6">
        <f>SUM(B39:E39)</f>
        <v>0</v>
      </c>
      <c r="G39" s="6">
        <f>+G31</f>
        <v>0</v>
      </c>
      <c r="H39" s="82">
        <f t="shared" si="6"/>
        <v>0</v>
      </c>
      <c r="I39" s="82">
        <f t="shared" si="6"/>
        <v>0</v>
      </c>
      <c r="J39" s="82">
        <v>0</v>
      </c>
      <c r="K39" s="6">
        <f>SUM(G39:J39)</f>
        <v>0</v>
      </c>
    </row>
    <row r="40" spans="1:11" s="4" customFormat="1" ht="18" customHeight="1">
      <c r="A40" s="3" t="s">
        <v>112</v>
      </c>
      <c r="B40" s="6">
        <v>0</v>
      </c>
      <c r="C40" s="82">
        <v>0</v>
      </c>
      <c r="D40" s="82">
        <v>0</v>
      </c>
      <c r="E40" s="82">
        <v>0</v>
      </c>
      <c r="F40" s="6">
        <f>SUM(B40:E40)</f>
        <v>0</v>
      </c>
      <c r="G40" s="6">
        <v>0</v>
      </c>
      <c r="H40" s="82">
        <f t="shared" si="6"/>
        <v>0</v>
      </c>
      <c r="I40" s="82">
        <f t="shared" si="6"/>
        <v>0</v>
      </c>
      <c r="J40" s="82">
        <v>0</v>
      </c>
      <c r="K40" s="6">
        <f>SUM(G40:J40)</f>
        <v>0</v>
      </c>
    </row>
    <row r="41" spans="1:11" s="4" customFormat="1" ht="18" customHeight="1">
      <c r="A41" s="3" t="s">
        <v>113</v>
      </c>
      <c r="B41" s="6">
        <v>0</v>
      </c>
      <c r="C41" s="82">
        <v>0</v>
      </c>
      <c r="D41" s="82">
        <v>0</v>
      </c>
      <c r="E41" s="82">
        <v>0</v>
      </c>
      <c r="F41" s="6">
        <f>SUM(B41:E41)</f>
        <v>0</v>
      </c>
      <c r="G41" s="6">
        <v>0</v>
      </c>
      <c r="H41" s="82">
        <f t="shared" si="6"/>
        <v>0</v>
      </c>
      <c r="I41" s="82">
        <f t="shared" si="6"/>
        <v>0</v>
      </c>
      <c r="J41" s="82">
        <v>0</v>
      </c>
      <c r="K41" s="6">
        <f>SUM(G41:J41)</f>
        <v>0</v>
      </c>
    </row>
    <row r="42" spans="1:11" s="4" customFormat="1" ht="18" customHeight="1">
      <c r="A42" s="35" t="s">
        <v>33</v>
      </c>
      <c r="B42" s="7">
        <f>SUM(B39:B41)</f>
        <v>0</v>
      </c>
      <c r="C42" s="96">
        <f>SUM(C39:C41)</f>
        <v>0</v>
      </c>
      <c r="D42" s="96">
        <f>SUM(D39:D41)</f>
        <v>0</v>
      </c>
      <c r="E42" s="96">
        <f>SUM(E39:E41)</f>
        <v>0</v>
      </c>
      <c r="F42" s="7">
        <f>SUM(B42:E42)</f>
        <v>0</v>
      </c>
      <c r="G42" s="7">
        <f>SUM(G39:G41)</f>
        <v>0</v>
      </c>
      <c r="H42" s="96">
        <f>SUM(H39:H41)</f>
        <v>0</v>
      </c>
      <c r="I42" s="96">
        <f>SUM(I39:I41)</f>
        <v>0</v>
      </c>
      <c r="J42" s="96">
        <f>SUM(J39:J41)</f>
        <v>0</v>
      </c>
      <c r="K42" s="7">
        <f>SUM(G42:J42)</f>
        <v>0</v>
      </c>
    </row>
  </sheetData>
  <mergeCells count="20">
    <mergeCell ref="A29:A30"/>
    <mergeCell ref="B29:F29"/>
    <mergeCell ref="G29:K29"/>
    <mergeCell ref="A36:K36"/>
    <mergeCell ref="A37:A38"/>
    <mergeCell ref="B37:F37"/>
    <mergeCell ref="G37:K37"/>
    <mergeCell ref="J1:K1"/>
    <mergeCell ref="A2:D2"/>
    <mergeCell ref="B20:F20"/>
    <mergeCell ref="A3:F3"/>
    <mergeCell ref="B18:F18"/>
    <mergeCell ref="B17:F17"/>
    <mergeCell ref="B5:F5"/>
    <mergeCell ref="A28:K28"/>
    <mergeCell ref="B21:F21"/>
    <mergeCell ref="B22:F22"/>
    <mergeCell ref="A26:F26"/>
    <mergeCell ref="A5:A6"/>
    <mergeCell ref="B19:F19"/>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1:G15"/>
  <sheetViews>
    <sheetView showGridLines="0" view="pageBreakPreview" zoomScaleSheetLayoutView="100" workbookViewId="0">
      <selection activeCell="C3" sqref="C3"/>
    </sheetView>
  </sheetViews>
  <sheetFormatPr defaultRowHeight="15"/>
  <cols>
    <col min="1" max="1" width="49.8554687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22" t="s">
        <v>109</v>
      </c>
      <c r="E1" s="122"/>
    </row>
    <row r="2" spans="1:7" s="11" customFormat="1" ht="20.100000000000001" customHeight="1">
      <c r="A2" s="136" t="s">
        <v>35</v>
      </c>
      <c r="B2" s="136"/>
      <c r="C2" s="136"/>
      <c r="D2" s="136"/>
      <c r="E2" s="136"/>
      <c r="G2" s="68"/>
    </row>
    <row r="3" spans="1:7" s="11" customFormat="1" ht="20.100000000000001" customHeight="1">
      <c r="A3" s="138" t="s">
        <v>137</v>
      </c>
      <c r="B3" s="138"/>
      <c r="C3" s="75" t="str">
        <f>'Информация для раскрытия'!B3</f>
        <v>ноябрь</v>
      </c>
      <c r="D3" s="33" t="str">
        <f>'1)'!F2</f>
        <v>2019 г.</v>
      </c>
      <c r="E3" s="83"/>
      <c r="F3" s="2"/>
    </row>
    <row r="4" spans="1:7" s="11" customFormat="1">
      <c r="A4" s="137" t="s">
        <v>84</v>
      </c>
      <c r="B4" s="137"/>
      <c r="C4" s="137"/>
      <c r="D4" s="137"/>
      <c r="E4" s="137"/>
      <c r="F4" s="10"/>
    </row>
    <row r="5" spans="1:7" s="11" customFormat="1">
      <c r="A5" s="15"/>
      <c r="B5" s="83"/>
      <c r="C5" s="83"/>
      <c r="D5" s="83"/>
      <c r="E5" s="83"/>
      <c r="F5" s="10"/>
    </row>
    <row r="6" spans="1:7" s="16" customFormat="1" ht="45">
      <c r="A6" s="34" t="s">
        <v>21</v>
      </c>
      <c r="B6" s="34" t="s">
        <v>22</v>
      </c>
      <c r="C6" s="34" t="s">
        <v>23</v>
      </c>
      <c r="D6" s="34" t="s">
        <v>24</v>
      </c>
      <c r="E6" s="108" t="s">
        <v>25</v>
      </c>
    </row>
    <row r="7" spans="1:7" s="10" customFormat="1" ht="15" customHeight="1">
      <c r="A7" s="17" t="s">
        <v>26</v>
      </c>
      <c r="B7" s="17"/>
      <c r="C7" s="70"/>
      <c r="D7" s="70"/>
      <c r="E7" s="99"/>
    </row>
    <row r="8" spans="1:7" s="10" customFormat="1">
      <c r="A8" s="109" t="s">
        <v>144</v>
      </c>
      <c r="B8" s="18" t="s">
        <v>130</v>
      </c>
      <c r="C8" s="70">
        <v>43785</v>
      </c>
      <c r="D8" s="70">
        <v>43785</v>
      </c>
      <c r="E8" s="72">
        <v>16.399999999999999</v>
      </c>
    </row>
    <row r="9" spans="1:7" s="10" customFormat="1">
      <c r="A9" s="105" t="s">
        <v>145</v>
      </c>
      <c r="B9" s="18" t="s">
        <v>130</v>
      </c>
      <c r="C9" s="70">
        <v>43789</v>
      </c>
      <c r="D9" s="70">
        <v>43790</v>
      </c>
      <c r="E9" s="72">
        <v>49.2</v>
      </c>
    </row>
    <row r="10" spans="1:7" s="10" customFormat="1">
      <c r="A10" s="106"/>
      <c r="B10" s="100"/>
      <c r="C10" s="100"/>
      <c r="D10" s="100"/>
      <c r="E10" s="72"/>
    </row>
    <row r="11" spans="1:7" s="10" customFormat="1">
      <c r="A11" s="101" t="s">
        <v>27</v>
      </c>
      <c r="B11" s="100"/>
      <c r="C11" s="100"/>
      <c r="D11" s="100"/>
      <c r="E11" s="72"/>
    </row>
    <row r="12" spans="1:7" s="10" customFormat="1">
      <c r="A12" s="98" t="s">
        <v>146</v>
      </c>
      <c r="B12" s="18" t="s">
        <v>130</v>
      </c>
      <c r="C12" s="70">
        <v>43789</v>
      </c>
      <c r="D12" s="70">
        <v>43789</v>
      </c>
      <c r="E12" s="72">
        <v>24.6</v>
      </c>
    </row>
    <row r="13" spans="1:7" s="10" customFormat="1">
      <c r="A13" s="101"/>
      <c r="B13" s="18"/>
      <c r="C13" s="70"/>
      <c r="D13" s="70"/>
      <c r="E13" s="103"/>
    </row>
    <row r="14" spans="1:7" s="10" customFormat="1" ht="15" customHeight="1">
      <c r="A14" s="102" t="s">
        <v>28</v>
      </c>
      <c r="B14" s="100"/>
      <c r="C14" s="100"/>
      <c r="D14" s="100"/>
      <c r="E14" s="72"/>
    </row>
    <row r="15" spans="1:7" s="10" customFormat="1" ht="15" customHeight="1">
      <c r="A15" s="104"/>
      <c r="B15" s="18"/>
      <c r="C15" s="70"/>
      <c r="D15" s="70"/>
      <c r="E15" s="72"/>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showGridLines="0" view="pageBreakPreview" zoomScaleSheetLayoutView="100" workbookViewId="0">
      <selection activeCell="H14" sqref="H14"/>
    </sheetView>
  </sheetViews>
  <sheetFormatPr defaultRowHeight="15"/>
  <cols>
    <col min="1" max="1" width="4" style="4" customWidth="1"/>
    <col min="2" max="2" width="25.28515625" style="4" customWidth="1"/>
    <col min="3" max="3" width="12.7109375" style="4" customWidth="1"/>
    <col min="4" max="4" width="9.140625" style="4"/>
    <col min="5" max="5" width="10" style="4" customWidth="1"/>
    <col min="6" max="6" width="17.28515625" style="4" customWidth="1"/>
    <col min="7" max="7" width="13.5703125" style="4" customWidth="1"/>
    <col min="8" max="8" width="33.85546875" style="4" customWidth="1"/>
    <col min="9" max="16384" width="9.140625" style="4"/>
  </cols>
  <sheetData>
    <row r="1" spans="1:8">
      <c r="G1" s="122" t="s">
        <v>109</v>
      </c>
      <c r="H1" s="122"/>
    </row>
    <row r="2" spans="1:8" ht="20.100000000000001" customHeight="1">
      <c r="A2" s="139" t="s">
        <v>36</v>
      </c>
      <c r="B2" s="139"/>
      <c r="C2" s="139"/>
      <c r="D2" s="139"/>
      <c r="E2" s="139"/>
      <c r="F2" s="139"/>
      <c r="G2" s="139"/>
      <c r="H2" s="139"/>
    </row>
    <row r="3" spans="1:8" ht="20.100000000000001" customHeight="1">
      <c r="A3" s="149" t="s">
        <v>138</v>
      </c>
      <c r="B3" s="149"/>
      <c r="C3" s="149"/>
      <c r="D3" s="149"/>
      <c r="E3" s="149"/>
      <c r="F3" s="76" t="str">
        <f>'Информация для раскрытия'!B3</f>
        <v>ноябрь</v>
      </c>
      <c r="G3" s="38" t="str">
        <f>'1)'!F2</f>
        <v>2019 г.</v>
      </c>
      <c r="H3" s="84"/>
    </row>
    <row r="4" spans="1:8" ht="12" customHeight="1">
      <c r="A4" s="84"/>
      <c r="B4" s="84"/>
      <c r="C4" s="84"/>
      <c r="D4" s="84"/>
      <c r="E4" s="84"/>
      <c r="F4" s="84"/>
      <c r="G4" s="84"/>
      <c r="H4" s="84"/>
    </row>
    <row r="5" spans="1:8">
      <c r="A5" s="140" t="s">
        <v>3</v>
      </c>
      <c r="B5" s="140"/>
      <c r="C5" s="140"/>
      <c r="D5" s="140"/>
      <c r="E5" s="140"/>
      <c r="F5" s="140"/>
      <c r="G5" s="140"/>
      <c r="H5" s="140"/>
    </row>
    <row r="6" spans="1:8" ht="90" customHeight="1">
      <c r="A6" s="141" t="s">
        <v>4</v>
      </c>
      <c r="B6" s="141" t="s">
        <v>5</v>
      </c>
      <c r="C6" s="141" t="s">
        <v>6</v>
      </c>
      <c r="D6" s="143" t="s">
        <v>7</v>
      </c>
      <c r="E6" s="144"/>
      <c r="F6" s="145" t="s">
        <v>8</v>
      </c>
      <c r="G6" s="146"/>
      <c r="H6" s="147" t="s">
        <v>9</v>
      </c>
    </row>
    <row r="7" spans="1:8" ht="75.75" customHeight="1">
      <c r="A7" s="142"/>
      <c r="B7" s="142"/>
      <c r="C7" s="142"/>
      <c r="D7" s="39" t="s">
        <v>10</v>
      </c>
      <c r="E7" s="39" t="s">
        <v>11</v>
      </c>
      <c r="F7" s="40" t="s">
        <v>12</v>
      </c>
      <c r="G7" s="40" t="s">
        <v>13</v>
      </c>
      <c r="H7" s="148"/>
    </row>
    <row r="8" spans="1:8" ht="20.100000000000001" customHeight="1">
      <c r="A8" s="41">
        <v>1</v>
      </c>
      <c r="B8" s="41" t="s">
        <v>134</v>
      </c>
      <c r="C8" s="41" t="s">
        <v>14</v>
      </c>
      <c r="D8" s="41">
        <v>10</v>
      </c>
      <c r="E8" s="42">
        <v>10</v>
      </c>
      <c r="F8" s="43">
        <v>10.3</v>
      </c>
      <c r="G8" s="43">
        <v>10.3</v>
      </c>
      <c r="H8" s="43">
        <v>10.3</v>
      </c>
    </row>
    <row r="9" spans="1:8" ht="20.100000000000001" customHeight="1">
      <c r="A9" s="41">
        <v>2</v>
      </c>
      <c r="B9" s="41" t="s">
        <v>111</v>
      </c>
      <c r="C9" s="41" t="s">
        <v>15</v>
      </c>
      <c r="D9" s="41">
        <v>31.5</v>
      </c>
      <c r="E9" s="42">
        <v>40</v>
      </c>
      <c r="F9" s="43">
        <v>48.1</v>
      </c>
      <c r="G9" s="43">
        <v>48.1</v>
      </c>
      <c r="H9" s="43">
        <v>48.1</v>
      </c>
    </row>
    <row r="10" spans="1:8" ht="20.100000000000001" customHeight="1">
      <c r="A10" s="41">
        <v>3</v>
      </c>
      <c r="B10" s="41" t="s">
        <v>112</v>
      </c>
      <c r="C10" s="41" t="s">
        <v>16</v>
      </c>
      <c r="D10" s="41">
        <v>80</v>
      </c>
      <c r="E10" s="44">
        <v>63</v>
      </c>
      <c r="F10" s="43">
        <v>109.5</v>
      </c>
      <c r="G10" s="43">
        <v>109.5</v>
      </c>
      <c r="H10" s="43">
        <v>109.5</v>
      </c>
    </row>
    <row r="11" spans="1:8">
      <c r="A11" s="45"/>
      <c r="B11" s="45"/>
      <c r="C11" s="45"/>
      <c r="D11" s="45"/>
      <c r="E11" s="46"/>
      <c r="F11" s="47"/>
      <c r="G11" s="45"/>
      <c r="H11" s="45"/>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zoomScaleSheetLayoutView="100" workbookViewId="0">
      <selection activeCell="A13" sqref="A13:L13"/>
    </sheetView>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22" t="s">
        <v>109</v>
      </c>
      <c r="L1" s="122"/>
    </row>
    <row r="2" spans="1:12" ht="19.5" customHeight="1">
      <c r="A2" s="153" t="s">
        <v>106</v>
      </c>
      <c r="B2" s="153"/>
      <c r="C2" s="153"/>
      <c r="D2" s="153"/>
      <c r="E2" s="153"/>
      <c r="F2" s="153"/>
      <c r="G2" s="153"/>
      <c r="H2" s="153"/>
      <c r="I2" s="153"/>
      <c r="J2" s="153"/>
      <c r="K2" s="153"/>
      <c r="L2" s="153"/>
    </row>
    <row r="3" spans="1:12" ht="15" customHeight="1">
      <c r="A3" s="154"/>
      <c r="B3" s="154"/>
      <c r="C3" s="154"/>
      <c r="D3" s="154"/>
      <c r="E3" s="154"/>
      <c r="F3" s="154"/>
      <c r="G3" s="154"/>
      <c r="H3" s="154"/>
      <c r="I3" s="154"/>
      <c r="J3" s="154"/>
      <c r="K3" s="154"/>
      <c r="L3" s="154"/>
    </row>
    <row r="4" spans="1:12" ht="15" customHeight="1">
      <c r="A4" s="155" t="s">
        <v>29</v>
      </c>
      <c r="B4" s="155"/>
      <c r="C4" s="155"/>
      <c r="D4" s="155"/>
      <c r="E4" s="155"/>
      <c r="F4" s="155"/>
      <c r="G4" s="155"/>
      <c r="H4" s="155"/>
      <c r="I4" s="155"/>
      <c r="J4" s="155"/>
      <c r="K4" s="155"/>
      <c r="L4" s="155"/>
    </row>
    <row r="5" spans="1:12" s="36" customFormat="1" ht="15" customHeight="1">
      <c r="A5" s="156" t="s">
        <v>54</v>
      </c>
      <c r="B5" s="156"/>
      <c r="C5" s="156"/>
      <c r="D5" s="156"/>
      <c r="E5" s="156"/>
      <c r="F5" s="156"/>
      <c r="G5" s="156"/>
      <c r="H5" s="156"/>
      <c r="I5" s="156"/>
      <c r="J5" s="156"/>
      <c r="K5" s="156"/>
      <c r="L5" s="156"/>
    </row>
    <row r="6" spans="1:12" ht="96" customHeight="1">
      <c r="A6" s="157" t="s">
        <v>55</v>
      </c>
      <c r="B6" s="157"/>
      <c r="C6" s="157"/>
      <c r="D6" s="157"/>
      <c r="E6" s="157"/>
      <c r="F6" s="157"/>
      <c r="G6" s="157"/>
      <c r="H6" s="157"/>
      <c r="I6" s="157"/>
      <c r="J6" s="157"/>
      <c r="K6" s="157"/>
      <c r="L6" s="157"/>
    </row>
    <row r="7" spans="1:12" ht="30" customHeight="1">
      <c r="A7" s="157" t="s">
        <v>56</v>
      </c>
      <c r="B7" s="157"/>
      <c r="C7" s="157"/>
      <c r="D7" s="157"/>
      <c r="E7" s="157"/>
      <c r="F7" s="157"/>
      <c r="G7" s="157"/>
      <c r="H7" s="157"/>
      <c r="I7" s="157"/>
      <c r="J7" s="157"/>
      <c r="K7" s="157"/>
      <c r="L7" s="157"/>
    </row>
    <row r="8" spans="1:12" ht="30" customHeight="1">
      <c r="A8" s="157" t="s">
        <v>62</v>
      </c>
      <c r="B8" s="157"/>
      <c r="C8" s="157"/>
      <c r="D8" s="157"/>
      <c r="E8" s="157"/>
      <c r="F8" s="157"/>
      <c r="G8" s="157"/>
      <c r="H8" s="157"/>
      <c r="I8" s="157"/>
      <c r="J8" s="157"/>
      <c r="K8" s="157"/>
      <c r="L8" s="157"/>
    </row>
    <row r="9" spans="1:12" ht="15" customHeight="1">
      <c r="A9" s="86"/>
      <c r="B9" s="48"/>
      <c r="C9" s="48"/>
      <c r="D9" s="48"/>
      <c r="E9" s="48"/>
      <c r="F9" s="48"/>
      <c r="G9" s="48"/>
      <c r="H9" s="48"/>
      <c r="I9" s="48"/>
      <c r="J9" s="48"/>
      <c r="K9" s="48"/>
      <c r="L9" s="48"/>
    </row>
    <row r="10" spans="1:12" ht="15" customHeight="1">
      <c r="A10" s="155" t="s">
        <v>30</v>
      </c>
      <c r="B10" s="155"/>
      <c r="C10" s="155"/>
      <c r="D10" s="155"/>
      <c r="E10" s="155"/>
      <c r="F10" s="155"/>
      <c r="G10" s="155"/>
      <c r="H10" s="155"/>
      <c r="I10" s="155"/>
      <c r="J10" s="155"/>
      <c r="K10" s="155"/>
      <c r="L10" s="155"/>
    </row>
    <row r="11" spans="1:12" ht="64.5" customHeight="1">
      <c r="A11" s="151" t="s">
        <v>48</v>
      </c>
      <c r="B11" s="151"/>
      <c r="C11" s="151"/>
      <c r="D11" s="151"/>
      <c r="E11" s="151"/>
      <c r="F11" s="151"/>
      <c r="G11" s="151"/>
      <c r="H11" s="151"/>
      <c r="I11" s="151"/>
      <c r="J11" s="151"/>
      <c r="K11" s="151"/>
      <c r="L11" s="151"/>
    </row>
    <row r="12" spans="1:12" ht="45.75" customHeight="1">
      <c r="A12" s="151" t="s">
        <v>31</v>
      </c>
      <c r="B12" s="151"/>
      <c r="C12" s="151"/>
      <c r="D12" s="151"/>
      <c r="E12" s="151"/>
      <c r="F12" s="151"/>
      <c r="G12" s="151"/>
      <c r="H12" s="151"/>
      <c r="I12" s="151"/>
      <c r="J12" s="151"/>
      <c r="K12" s="151"/>
      <c r="L12" s="151"/>
    </row>
    <row r="13" spans="1:12" ht="18" customHeight="1">
      <c r="A13" s="152" t="s">
        <v>49</v>
      </c>
      <c r="B13" s="152"/>
      <c r="C13" s="152"/>
      <c r="D13" s="152"/>
      <c r="E13" s="152"/>
      <c r="F13" s="152"/>
      <c r="G13" s="152"/>
      <c r="H13" s="152"/>
      <c r="I13" s="152"/>
      <c r="J13" s="152"/>
      <c r="K13" s="152"/>
      <c r="L13" s="152"/>
    </row>
    <row r="14" spans="1:12" ht="48.75" customHeight="1">
      <c r="A14" s="151" t="s">
        <v>50</v>
      </c>
      <c r="B14" s="151"/>
      <c r="C14" s="151"/>
      <c r="D14" s="151"/>
      <c r="E14" s="151"/>
      <c r="F14" s="151"/>
      <c r="G14" s="151"/>
      <c r="H14" s="151"/>
      <c r="I14" s="151"/>
      <c r="J14" s="151"/>
      <c r="K14" s="151"/>
      <c r="L14" s="151"/>
    </row>
    <row r="15" spans="1:12" ht="45" customHeight="1">
      <c r="A15" s="151" t="s">
        <v>51</v>
      </c>
      <c r="B15" s="151"/>
      <c r="C15" s="151"/>
      <c r="D15" s="151"/>
      <c r="E15" s="151"/>
      <c r="F15" s="151"/>
      <c r="G15" s="151"/>
      <c r="H15" s="151"/>
      <c r="I15" s="151"/>
      <c r="J15" s="151"/>
      <c r="K15" s="151"/>
      <c r="L15" s="151"/>
    </row>
    <row r="16" spans="1:12">
      <c r="A16" s="151" t="s">
        <v>52</v>
      </c>
      <c r="B16" s="151"/>
      <c r="C16" s="151"/>
      <c r="D16" s="151"/>
      <c r="E16" s="151"/>
      <c r="F16" s="151"/>
      <c r="G16" s="151"/>
      <c r="H16" s="151"/>
      <c r="I16" s="151"/>
      <c r="J16" s="151"/>
      <c r="K16" s="151"/>
      <c r="L16" s="151"/>
    </row>
    <row r="17" spans="1:13" ht="62.25" customHeight="1">
      <c r="A17" s="158" t="s">
        <v>63</v>
      </c>
      <c r="B17" s="151"/>
      <c r="C17" s="151"/>
      <c r="D17" s="151"/>
      <c r="E17" s="151"/>
      <c r="F17" s="151"/>
      <c r="G17" s="151"/>
      <c r="H17" s="151"/>
      <c r="I17" s="151"/>
      <c r="J17" s="151"/>
      <c r="K17" s="151"/>
      <c r="L17" s="151"/>
    </row>
    <row r="18" spans="1:13" ht="33" customHeight="1">
      <c r="A18" s="151" t="s">
        <v>53</v>
      </c>
      <c r="B18" s="151"/>
      <c r="C18" s="151"/>
      <c r="D18" s="151"/>
      <c r="E18" s="151"/>
      <c r="F18" s="151"/>
      <c r="G18" s="151"/>
      <c r="H18" s="151"/>
      <c r="I18" s="151"/>
      <c r="J18" s="151"/>
      <c r="K18" s="151"/>
      <c r="L18" s="151"/>
    </row>
    <row r="19" spans="1:13" ht="46.5" customHeight="1">
      <c r="A19" s="151" t="s">
        <v>64</v>
      </c>
      <c r="B19" s="151"/>
      <c r="C19" s="151"/>
      <c r="D19" s="151"/>
      <c r="E19" s="151"/>
      <c r="F19" s="151"/>
      <c r="G19" s="151"/>
      <c r="H19" s="151"/>
      <c r="I19" s="151"/>
      <c r="J19" s="151"/>
      <c r="K19" s="151"/>
      <c r="L19" s="151"/>
    </row>
    <row r="20" spans="1:13" ht="15" customHeight="1">
      <c r="A20" s="154"/>
      <c r="B20" s="154"/>
      <c r="C20" s="154"/>
      <c r="D20" s="154"/>
      <c r="E20" s="154"/>
      <c r="F20" s="154"/>
      <c r="G20" s="154"/>
      <c r="H20" s="154"/>
      <c r="I20" s="154"/>
      <c r="J20" s="154"/>
      <c r="K20" s="154"/>
      <c r="L20" s="154"/>
    </row>
    <row r="21" spans="1:13" ht="30" customHeight="1">
      <c r="A21" s="150" t="s">
        <v>116</v>
      </c>
      <c r="B21" s="150"/>
      <c r="C21" s="150"/>
      <c r="D21" s="150"/>
      <c r="E21" s="150"/>
      <c r="F21" s="150"/>
      <c r="G21" s="150"/>
      <c r="H21" s="150"/>
      <c r="I21" s="150"/>
      <c r="J21" s="150"/>
      <c r="K21" s="150"/>
      <c r="L21" s="71" t="s">
        <v>114</v>
      </c>
      <c r="M21" s="71"/>
    </row>
    <row r="23" spans="1:13" ht="30" customHeight="1">
      <c r="A23" s="150" t="s">
        <v>117</v>
      </c>
      <c r="B23" s="150"/>
      <c r="C23" s="150"/>
      <c r="D23" s="150"/>
      <c r="E23" s="150"/>
      <c r="F23" s="150"/>
      <c r="G23" s="150"/>
      <c r="H23" s="150"/>
      <c r="I23" s="150"/>
      <c r="J23" s="150"/>
      <c r="K23" s="150"/>
      <c r="L23" s="71" t="s">
        <v>114</v>
      </c>
      <c r="M23" s="71"/>
    </row>
  </sheetData>
  <mergeCells count="21">
    <mergeCell ref="A20:L20"/>
    <mergeCell ref="A19:L19"/>
    <mergeCell ref="A18:L18"/>
    <mergeCell ref="A16:L16"/>
    <mergeCell ref="A17:L17"/>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showGridLines="0" view="pageBreakPreview" zoomScaleSheetLayoutView="100" workbookViewId="0">
      <selection activeCell="D19" sqref="D19:E19"/>
    </sheetView>
  </sheetViews>
  <sheetFormatPr defaultRowHeight="15"/>
  <cols>
    <col min="1" max="1" width="4.42578125" style="4" customWidth="1"/>
    <col min="2" max="2" width="64.7109375" style="4" customWidth="1"/>
    <col min="3" max="3" width="7.5703125" style="4" customWidth="1"/>
    <col min="4" max="4" width="13.28515625" style="4" customWidth="1"/>
    <col min="5" max="5" width="42.5703125" style="4" customWidth="1"/>
    <col min="6" max="16384" width="9.140625" style="4"/>
  </cols>
  <sheetData>
    <row r="1" spans="1:8">
      <c r="D1" s="122" t="s">
        <v>109</v>
      </c>
      <c r="E1" s="122"/>
    </row>
    <row r="2" spans="1:8" ht="15" customHeight="1">
      <c r="A2" s="139" t="s">
        <v>37</v>
      </c>
      <c r="B2" s="139"/>
      <c r="C2" s="139"/>
      <c r="D2" s="139"/>
      <c r="E2" s="139"/>
      <c r="F2" s="49"/>
      <c r="G2" s="49"/>
      <c r="H2" s="49"/>
    </row>
    <row r="3" spans="1:8" ht="15" customHeight="1">
      <c r="A3" s="149" t="s">
        <v>139</v>
      </c>
      <c r="B3" s="149"/>
      <c r="C3" s="149"/>
      <c r="D3" s="76" t="str">
        <f>'Информация для раскрытия'!B3</f>
        <v>ноябрь</v>
      </c>
      <c r="E3" s="38" t="str">
        <f>'3)'!G3</f>
        <v>2019 г.</v>
      </c>
      <c r="F3" s="49"/>
      <c r="G3" s="49"/>
      <c r="H3" s="49"/>
    </row>
    <row r="4" spans="1:8" ht="9.75" customHeight="1">
      <c r="A4" s="85"/>
      <c r="B4" s="85"/>
      <c r="C4" s="85"/>
      <c r="D4" s="67"/>
      <c r="E4" s="38"/>
      <c r="F4" s="49"/>
      <c r="G4" s="49"/>
      <c r="H4" s="49"/>
    </row>
    <row r="5" spans="1:8" ht="16.5" customHeight="1">
      <c r="A5" s="141" t="s">
        <v>4</v>
      </c>
      <c r="B5" s="141" t="s">
        <v>5</v>
      </c>
      <c r="C5" s="141" t="s">
        <v>25</v>
      </c>
      <c r="D5" s="160" t="s">
        <v>34</v>
      </c>
      <c r="E5" s="160"/>
    </row>
    <row r="6" spans="1:8" ht="18" customHeight="1">
      <c r="A6" s="142"/>
      <c r="B6" s="142"/>
      <c r="C6" s="142"/>
      <c r="D6" s="160"/>
      <c r="E6" s="160"/>
    </row>
    <row r="7" spans="1:8">
      <c r="A7" s="50">
        <v>1</v>
      </c>
      <c r="B7" s="51" t="s">
        <v>42</v>
      </c>
      <c r="C7" s="52">
        <f>+C8+C9+C10</f>
        <v>0</v>
      </c>
      <c r="D7" s="161"/>
      <c r="E7" s="161"/>
    </row>
    <row r="8" spans="1:8">
      <c r="A8" s="53" t="s">
        <v>44</v>
      </c>
      <c r="B8" s="54" t="s">
        <v>68</v>
      </c>
      <c r="C8" s="55">
        <v>0</v>
      </c>
      <c r="D8" s="162"/>
      <c r="E8" s="162"/>
    </row>
    <row r="9" spans="1:8" ht="15" customHeight="1">
      <c r="A9" s="53" t="s">
        <v>45</v>
      </c>
      <c r="B9" s="54" t="s">
        <v>47</v>
      </c>
      <c r="C9" s="55">
        <v>0</v>
      </c>
      <c r="D9" s="162"/>
      <c r="E9" s="162"/>
    </row>
    <row r="10" spans="1:8" ht="33" customHeight="1">
      <c r="A10" s="53" t="s">
        <v>46</v>
      </c>
      <c r="B10" s="54" t="s">
        <v>43</v>
      </c>
      <c r="C10" s="55">
        <v>0</v>
      </c>
      <c r="D10" s="162"/>
      <c r="E10" s="162"/>
    </row>
    <row r="11" spans="1:8">
      <c r="A11" s="50">
        <v>2</v>
      </c>
      <c r="B11" s="51" t="s">
        <v>86</v>
      </c>
      <c r="C11" s="52">
        <f>+C12+C13+C14</f>
        <v>0</v>
      </c>
      <c r="D11" s="161"/>
      <c r="E11" s="161"/>
    </row>
    <row r="12" spans="1:8">
      <c r="A12" s="53" t="s">
        <v>65</v>
      </c>
      <c r="B12" s="54" t="s">
        <v>68</v>
      </c>
      <c r="C12" s="55">
        <v>0</v>
      </c>
      <c r="D12" s="162"/>
      <c r="E12" s="162"/>
    </row>
    <row r="13" spans="1:8" ht="15" customHeight="1">
      <c r="A13" s="53" t="s">
        <v>66</v>
      </c>
      <c r="B13" s="54" t="s">
        <v>47</v>
      </c>
      <c r="C13" s="55">
        <v>0</v>
      </c>
      <c r="D13" s="162"/>
      <c r="E13" s="162"/>
    </row>
    <row r="14" spans="1:8" ht="30" customHeight="1">
      <c r="A14" s="53" t="s">
        <v>67</v>
      </c>
      <c r="B14" s="54" t="s">
        <v>43</v>
      </c>
      <c r="C14" s="55">
        <v>0</v>
      </c>
      <c r="D14" s="162"/>
      <c r="E14" s="162"/>
    </row>
    <row r="15" spans="1:8">
      <c r="A15" s="50">
        <v>3</v>
      </c>
      <c r="B15" s="51" t="s">
        <v>82</v>
      </c>
      <c r="C15" s="52">
        <f>+C16+C17+C18</f>
        <v>0</v>
      </c>
      <c r="D15" s="161"/>
      <c r="E15" s="161"/>
    </row>
    <row r="16" spans="1:8" ht="33" customHeight="1">
      <c r="A16" s="53" t="s">
        <v>69</v>
      </c>
      <c r="B16" s="54" t="s">
        <v>68</v>
      </c>
      <c r="C16" s="55">
        <v>0</v>
      </c>
      <c r="D16" s="162"/>
      <c r="E16" s="162"/>
    </row>
    <row r="17" spans="1:5" ht="30">
      <c r="A17" s="53" t="s">
        <v>70</v>
      </c>
      <c r="B17" s="54" t="s">
        <v>47</v>
      </c>
      <c r="C17" s="55">
        <v>0</v>
      </c>
      <c r="D17" s="162"/>
      <c r="E17" s="162"/>
    </row>
    <row r="18" spans="1:5" ht="45">
      <c r="A18" s="53" t="s">
        <v>71</v>
      </c>
      <c r="B18" s="54" t="s">
        <v>43</v>
      </c>
      <c r="C18" s="55">
        <v>0</v>
      </c>
      <c r="D18" s="162"/>
      <c r="E18" s="162"/>
    </row>
    <row r="19" spans="1:5" s="36" customFormat="1">
      <c r="A19" s="50">
        <v>4</v>
      </c>
      <c r="B19" s="51" t="s">
        <v>73</v>
      </c>
      <c r="C19" s="52">
        <f>+C20+C21+C22</f>
        <v>0</v>
      </c>
      <c r="D19" s="161"/>
      <c r="E19" s="161"/>
    </row>
    <row r="20" spans="1:5">
      <c r="A20" s="53" t="s">
        <v>87</v>
      </c>
      <c r="B20" s="54" t="s">
        <v>68</v>
      </c>
      <c r="C20" s="55">
        <v>0</v>
      </c>
      <c r="D20" s="162"/>
      <c r="E20" s="162"/>
    </row>
    <row r="21" spans="1:5" ht="30">
      <c r="A21" s="53" t="s">
        <v>88</v>
      </c>
      <c r="B21" s="54" t="s">
        <v>47</v>
      </c>
      <c r="C21" s="55">
        <v>0</v>
      </c>
      <c r="D21" s="162"/>
      <c r="E21" s="162"/>
    </row>
    <row r="22" spans="1:5" ht="45">
      <c r="A22" s="53" t="s">
        <v>89</v>
      </c>
      <c r="B22" s="54" t="s">
        <v>43</v>
      </c>
      <c r="C22" s="55">
        <v>0</v>
      </c>
      <c r="D22" s="162"/>
      <c r="E22" s="162"/>
    </row>
    <row r="23" spans="1:5" s="36" customFormat="1">
      <c r="A23" s="50">
        <v>5</v>
      </c>
      <c r="B23" s="51" t="s">
        <v>72</v>
      </c>
      <c r="C23" s="52">
        <f>+C24+C25+C26</f>
        <v>0</v>
      </c>
      <c r="D23" s="161"/>
      <c r="E23" s="161"/>
    </row>
    <row r="24" spans="1:5">
      <c r="A24" s="53" t="s">
        <v>90</v>
      </c>
      <c r="B24" s="54" t="s">
        <v>68</v>
      </c>
      <c r="C24" s="55">
        <v>0</v>
      </c>
      <c r="D24" s="162"/>
      <c r="E24" s="162"/>
    </row>
    <row r="25" spans="1:5" ht="30">
      <c r="A25" s="53" t="s">
        <v>91</v>
      </c>
      <c r="B25" s="54" t="s">
        <v>47</v>
      </c>
      <c r="C25" s="55">
        <v>0</v>
      </c>
      <c r="D25" s="162"/>
      <c r="E25" s="162"/>
    </row>
    <row r="26" spans="1:5" ht="45">
      <c r="A26" s="53" t="s">
        <v>92</v>
      </c>
      <c r="B26" s="54" t="s">
        <v>43</v>
      </c>
      <c r="C26" s="55">
        <v>0</v>
      </c>
      <c r="D26" s="163"/>
      <c r="E26" s="164"/>
    </row>
    <row r="27" spans="1:5" s="56" customFormat="1" ht="15" customHeight="1">
      <c r="A27" s="159" t="s">
        <v>110</v>
      </c>
      <c r="B27" s="159"/>
      <c r="C27" s="159"/>
      <c r="D27" s="159"/>
      <c r="E27" s="159"/>
    </row>
  </sheetData>
  <mergeCells count="28">
    <mergeCell ref="D21:E21"/>
    <mergeCell ref="D23:E23"/>
    <mergeCell ref="A2:E2"/>
    <mergeCell ref="A3:C3"/>
    <mergeCell ref="D15:E15"/>
    <mergeCell ref="D16:E16"/>
    <mergeCell ref="D17:E17"/>
    <mergeCell ref="D18:E18"/>
    <mergeCell ref="D11:E11"/>
    <mergeCell ref="D12:E12"/>
    <mergeCell ref="D13:E13"/>
    <mergeCell ref="D14:E14"/>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79"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showGridLines="0" view="pageBreakPreview" zoomScaleSheetLayoutView="100" workbookViewId="0">
      <selection activeCell="F10" sqref="F10"/>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22" t="s">
        <v>109</v>
      </c>
      <c r="F1" s="122"/>
    </row>
    <row r="2" spans="1:10" s="12" customFormat="1" ht="20.100000000000001" customHeight="1">
      <c r="A2" s="167" t="s">
        <v>40</v>
      </c>
      <c r="B2" s="167"/>
      <c r="C2" s="167"/>
      <c r="D2" s="167"/>
      <c r="E2" s="167"/>
      <c r="F2" s="167"/>
    </row>
    <row r="3" spans="1:10" s="12" customFormat="1" ht="20.100000000000001" customHeight="1">
      <c r="A3" s="62" t="s">
        <v>41</v>
      </c>
      <c r="B3" s="77" t="str">
        <f>+'5)'!D3</f>
        <v>ноябрь</v>
      </c>
      <c r="C3" s="63" t="str">
        <f>+'5)'!$E$3</f>
        <v>2019 г.</v>
      </c>
      <c r="D3" s="64" t="s">
        <v>58</v>
      </c>
      <c r="E3" s="66"/>
      <c r="J3" s="66" t="s">
        <v>58</v>
      </c>
    </row>
    <row r="4" spans="1:10" ht="18" customHeight="1"/>
    <row r="5" spans="1:10" ht="20.100000000000001" customHeight="1">
      <c r="A5" s="57" t="s">
        <v>95</v>
      </c>
      <c r="B5" s="166" t="s">
        <v>60</v>
      </c>
      <c r="C5" s="166" t="s">
        <v>83</v>
      </c>
      <c r="D5" s="166" t="s">
        <v>57</v>
      </c>
      <c r="E5" s="165" t="s">
        <v>118</v>
      </c>
      <c r="F5" s="165" t="s">
        <v>119</v>
      </c>
    </row>
    <row r="6" spans="1:10" ht="20.100000000000001" customHeight="1">
      <c r="A6" s="57" t="s">
        <v>38</v>
      </c>
      <c r="B6" s="166"/>
      <c r="C6" s="166"/>
      <c r="D6" s="166"/>
      <c r="E6" s="166"/>
      <c r="F6" s="166"/>
    </row>
    <row r="7" spans="1:10" ht="20.100000000000001" customHeight="1">
      <c r="A7" s="57" t="s">
        <v>93</v>
      </c>
      <c r="B7" s="166"/>
      <c r="C7" s="166"/>
      <c r="D7" s="166"/>
      <c r="E7" s="166"/>
      <c r="F7" s="166"/>
    </row>
    <row r="8" spans="1:10" ht="20.100000000000001" customHeight="1">
      <c r="A8" s="69" t="s">
        <v>96</v>
      </c>
      <c r="B8" s="58"/>
      <c r="C8" s="59"/>
      <c r="D8" s="60"/>
      <c r="E8" s="60"/>
      <c r="F8" s="60"/>
    </row>
    <row r="9" spans="1:10" ht="20.100000000000001" customHeight="1">
      <c r="A9" s="65" t="s">
        <v>39</v>
      </c>
      <c r="B9" s="58"/>
      <c r="C9" s="59"/>
      <c r="D9" s="60"/>
      <c r="E9" s="60"/>
      <c r="F9" s="60"/>
    </row>
    <row r="10" spans="1:10" ht="20.100000000000001" customHeight="1">
      <c r="A10" s="61" t="str">
        <f>CONCATENATE(B3,D3,C3)</f>
        <v>ноябрь_2019 г.</v>
      </c>
      <c r="B10" s="87">
        <v>196516</v>
      </c>
      <c r="C10" s="97">
        <f>D10/B10</f>
        <v>2.0543499765922366</v>
      </c>
      <c r="D10" s="88">
        <v>403712.64</v>
      </c>
      <c r="E10" s="88">
        <v>80742.53</v>
      </c>
      <c r="F10" s="88">
        <f>D10+E10</f>
        <v>484455.17000000004</v>
      </c>
    </row>
    <row r="12" spans="1:10" ht="17.25" customHeight="1">
      <c r="A12" s="168" t="s">
        <v>140</v>
      </c>
      <c r="B12" s="168"/>
      <c r="C12" s="168"/>
      <c r="D12" s="168"/>
      <c r="E12" s="168"/>
      <c r="F12" s="168"/>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L4"/>
  <sheetViews>
    <sheetView showGridLines="0" workbookViewId="0">
      <selection activeCell="F3" sqref="F3"/>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67" t="s">
        <v>122</v>
      </c>
      <c r="B1" s="167"/>
      <c r="C1" s="167"/>
      <c r="D1" s="167"/>
      <c r="E1" s="167"/>
      <c r="F1" s="167"/>
      <c r="G1" s="167"/>
      <c r="H1" s="167"/>
      <c r="I1" s="167"/>
      <c r="J1" s="167"/>
      <c r="K1" s="169" t="s">
        <v>109</v>
      </c>
      <c r="L1" s="169"/>
    </row>
    <row r="2" spans="1:12" s="12" customFormat="1" ht="20.100000000000001" customHeight="1">
      <c r="D2" s="64" t="s">
        <v>58</v>
      </c>
      <c r="E2" s="62" t="s">
        <v>41</v>
      </c>
      <c r="F2" s="77" t="str">
        <f>+'Информация для раскрытия'!$B$3</f>
        <v>ноябрь</v>
      </c>
      <c r="G2" s="63" t="str">
        <f>+'5)'!$E$3</f>
        <v>2019 г.</v>
      </c>
      <c r="J2" s="66"/>
    </row>
    <row r="4" spans="1:12" ht="27" customHeight="1">
      <c r="A4" s="170" t="s">
        <v>123</v>
      </c>
      <c r="B4" s="170"/>
      <c r="C4" s="170"/>
      <c r="D4" s="170"/>
      <c r="E4" s="170"/>
      <c r="F4" s="170"/>
      <c r="G4" s="170"/>
      <c r="H4" s="170"/>
      <c r="I4" s="170"/>
      <c r="J4" s="170"/>
    </row>
  </sheetData>
  <mergeCells count="3">
    <mergeCell ref="A1:J1"/>
    <mergeCell ref="K1:L1"/>
    <mergeCell ref="A4:J4"/>
  </mergeCells>
  <hyperlinks>
    <hyperlink ref="K1" location="'Информация для раскрытия'!A1" display="На главную"/>
  </hyperlink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activeCell="I12" sqref="I12"/>
    </sheetView>
  </sheetViews>
  <sheetFormatPr defaultRowHeight="12.75"/>
  <cols>
    <col min="1" max="16384" width="9.140625" style="79"/>
  </cols>
  <sheetData>
    <row r="1" spans="1:12" ht="87" customHeight="1">
      <c r="A1" s="171" t="s">
        <v>125</v>
      </c>
      <c r="B1" s="171"/>
      <c r="C1" s="171"/>
      <c r="D1" s="171"/>
      <c r="E1" s="171"/>
      <c r="F1" s="171"/>
      <c r="G1" s="171"/>
      <c r="H1" s="171"/>
      <c r="I1" s="171"/>
      <c r="J1" s="171"/>
      <c r="K1" s="172" t="s">
        <v>109</v>
      </c>
      <c r="L1" s="172"/>
    </row>
    <row r="4" spans="1:12" ht="15.75">
      <c r="A4" s="80" t="s">
        <v>127</v>
      </c>
      <c r="B4" s="81" t="s">
        <v>131</v>
      </c>
      <c r="D4" s="173"/>
      <c r="E4" s="173"/>
    </row>
    <row r="6" spans="1:12">
      <c r="A6" s="80" t="s">
        <v>126</v>
      </c>
      <c r="B6" s="81" t="s">
        <v>128</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URI="#idPackageObject" Type="http://www.w3.org/2000/09/xmldsig#Object">
      <DigestMethod Algorithm="urn:ietf:params:xml:ns:cpxmlsec:algorithms:gostr34112012-256"/>
      <DigestValue>6yKmFxqR7/18mSy5KyeDGM4VNHSFgaRLdySAHOIBUoI=</DigestValue>
    </Reference>
    <Reference URI="#idOfficeObject" Type="http://www.w3.org/2000/09/xmldsig#Object">
      <DigestMethod Algorithm="urn:ietf:params:xml:ns:cpxmlsec:algorithms:gostr34112012-256"/>
      <DigestValue>6cFlWxZYhGnscYJ4ZKtC3VXZV3rlIfQkoosWAuPCK8Q=</DigestValue>
    </Reference>
    <Reference URI="#idValidSigLnImg" Type="http://www.w3.org/2000/09/xmldsig#Object">
      <DigestMethod Algorithm="urn:ietf:params:xml:ns:cpxmlsec:algorithms:gostr34112012-256"/>
      <DigestValue>BjciN7+OY+a9Yp5vzy/+J/sZXNALQPuBTji1xgpuyI0=</DigestValue>
    </Reference>
    <Reference URI="#idInvalidSigLnImg" Type="http://www.w3.org/2000/09/xmldsig#Object">
      <DigestMethod Algorithm="urn:ietf:params:xml:ns:cpxmlsec:algorithms:gostr34112012-256"/>
      <DigestValue>Cxy3Tz3q1iLEAEcWNIXPcOT3M4FC2pFjvoUod3BT8wk=</DigestValue>
    </Reference>
  </SignedInfo>
  <SignatureValue>nQqjvpgQiRDqvp2gYuUOzdUqKVqGK8CqNxEze+jy6PVkyLBTbL19+IIiClQXlXuU
NopuXpPTxOdcpZaI9sqZQw==</SignatureValue>
  <KeyInfo>
    <X509Data>
      <X509Certificate>MIIJ7DCCCZmgAwIBAgIRAO1ORGsfrNmA6RE2Kd0KpIkwCgYIKoUDBwEBAwIwggFx
MR4wHAYJKoZIhvcNAQkBFg9jYUBza2Jrb250dXIucnUxGDAWBgUqhQNkARINMTAy
NjYwNTYwNjYyMDEaMBgGCCqFAwOBAwEBEgwwMDY2NjMwMDMxMjcxCzAJBgNVBAYT
AlJVMTMwMQYDVQQIDCo2NiDQodCy0LXRgNC00LvQvtCy0YHQutCw0Y8g0L7QsdC7
0LDRgdGC0YwxITAfBgNVBAcMGNCV0LrQsNGC0LXRgNC40L3QsdGD0YDQszEsMCoG
A1UECQwj0J/RgC4g0JrQvtGB0LzQvtC90LDQstGC0L7QsiDQtC4gNTYxMDAuBgNV
BAsMJ9Cj0LTQvtGB0YLQvtCy0LXRgNGP0Y7RidC40Lkg0YbQtdC90YLRgDEpMCcG
A1UECgwg0JDQniAi0J/QpCAi0KHQmtCRINCa0J7QndCi0KPQoCIxKTAnBgNVBAMM
INCQ0J4gItCf0KQgItCh0JrQkSDQmtCe0J3QotCj0KAiMB4XDTE5MDIwNTEwNTk0
NFoXDTIwMDUwNTEwNTk0NFowggH5MRgwFgYIKoUDA4ENAQESCjU1MDg2MjAyNzMx
MDAuBgkqhkiG9w0BCQIMITU1MDYwMDc0MTktNTUwNjAxMDAxLTAwMjMzNTIxMTcw
MDEpMCcGCSqGSIb3DQEJARYadnlzb3Rza2l5QGNvcmRpYW50LW9tc2sucnUxGjAY
BggqhQMDgQMBARIMMDA1NTA2MDA3NDE5MRYwFAYFKoUDZAMSCzAyMzM1MjExNzAw
MRgwFgYFKoUDZAESDTEwMjU1MDEyNDQ3NzkxMDAuBgNVBAwMJ9Cz0LXQvdC10YDQ
sNC70YzQvdGL0Lkg0LTQuNGA0LXQutGC0L7RgDEgMB4GA1UECgwX0JDQniAi0J7Q
nNCh0JrQqNCY0J3QkCIxMDAuBgNVBAkMJ9Cj0Jsg0J8u0JIu0JHQo9CU0JXQoNCa
0JjQndCQLCDQlNCe0JwgMjERMA8GA1UEBwwI0J7QvNGB0LoxJzAlBgNVBAgMHjU1
INCe0LzRgdC60LDRjyDQvtCx0LvQsNGB0YLRjDELMAkGA1UEBhMCUlUxKDAmBgNV
BCoMH9Cb0LDRgNC40YHQsCDQkdC+0YDQuNGB0L7QstC90LAxFzAVBgNVBAQMDtCT
0YDQuNGI0LjQvdCwMSAwHgYDVQQDDBfQkNCeICLQntCc0KHQmtCo0JjQndCQIjBm
MB8GCCqFAwcBAQEBMBMGByqFAwICJAAGCCqFAwcBAQICA0MABEDxGMl5VvtDHhoS
PvOhl+nwAtXLs2RGwfZ/FFnKzJ7VfTfMJeEga84y8UfwW2W/ThwTESfPni4pXzb8
872BlTwuo4IFdzCCBXMwDgYDVR0PAQH/BAQDAgTwMEMGA1UdEQQ8MDqBGnZ5c290
c2tpeUBjb3JkaWFudC1vbXNrLnJ1pBwwGjEYMBYGCCqFAwOBDQEBEgo1NTA4NjIw
MjczMBMGA1UdIAQMMAowCAYGKoUDZHEBMEEGA1UdJQQ6MDgGCCsGAQUFBwMCBgcq
hQMCAiIGBggrBgEFBQcDBAYHKoUDAwcIAQYIKoUDAwcBAQEGBiqFAwMHATCCAWAG
A1UdIwSCAVcwggFTgBRr4BJnALhjdnnLvkJN+MaJLP0geaGCASykggEoMIIBJDEe
MBwGCSqGSIb3DQEJARYPZGl0QG1pbnN2eWF6LnJ1MQswCQYDVQQGEwJSVTEYMBYG
A1UECAwPNzcg0JzQvtGB0LrQstCwMRkwFwYDVQQHDBDQsy4g0JzQvtGB0LrQstCw
MS4wLAYDVQQJDCXRg9C70LjRhtCwINCi0LLQtdGA0YHQutCw0Y8sINC00L7QvCA3
MSwwKgYDVQQKDCPQnNC40L3QutC+0LzRgdCy0Y/Qt9GMINCg0L7RgdGB0LjQuDEY
MBYGBSqFA2QBEg0xMDQ3NzAyMDI2NzAxMRowGAYIKoUDA4EDAQESDDAwNzcxMDQ3
NDM3NTEsMCoGA1UEAwwj0JzQuNC90LrQvtC80YHQstGP0LfRjCDQoNC+0YHRgdC4
0LiCCwCMS+utAAAAAACIMB0GA1UdDgQWBBTbxgWTIH7ppOVM8djOSeNvGg9VRjAr
BgNVHRAEJDAigA8yMDE5MDIwNTEwNTk0M1qBDzIwMjAwNTA1MTA1OTQzWjCCATMG
BSqFA2RwBIIBKDCCASQMKyLQmtGA0LjQv9GC0L7Qn9GA0L4gQ1NQIiAo0LLQtdGA
0YHQuNGPIDQuMCkMUyLQo9C00L7RgdGC0L7QstC10YDRj9GO0YnQuNC5INGG0LXQ
vdGC0YAgItCa0YDQuNC/0YLQvtCf0YDQviDQo9CmIiDQstC10YDRgdC40LggMi4w
DE/QodC10YDRgtC40YTQuNC60LDRgiDRgdC+0L7RgtCy0LXRgtGB0YLQstC40Y8g
4oSWINCh0KQvMTI0LTM1NzAg0L7RgiAxNC4xMi4yMDE4DE/QodC10YDRgtC40YTQ
uNC60LDRgiDRgdC+0L7RgtCy0LXRgtGB0YLQstC40Y8g4oSWINCh0KQvMTI4LTI5
ODMg0L7RgiAxOC4xMS4yMDE2MDYGBSqFA2RvBC0MKyLQmtGA0LjQv9GC0L7Qn9GA
0L4gQ1NQIiAo0LLQtdGA0YHQuNGPIDQuMCkwgYIGByqFAwICMQIEdzB1MGUWQGh0
dHBzOi8vY2Eua29udHVyLnJ1L2Fib3V0L2RvY3VtZW50cy9jcnlwdG9wcm8tbGlj
ZW5zZS1xdWFsaWZpZWQMHdCh0JrQkSDQmtC+0L3RgtGD0YAg0Lgg0JTQl9CeAwIF
4AQM50NNcCOYc2KNmGJ8MHwGA1UdHwR1MHMwN6A1oDOGMWh0dHA6Ly9jZHAuc2ti
a29udHVyLnJ1L2NkcC9za2Jrb250dXItcTEtMjAxOC5jcmwwOKA2oDSGMmh0dHA6
Ly9jZHAyLnNrYmtvbnR1ci5ydS9jZHAvc2tia29udHVyLXExLTIwMTguY3JsMIGh
BggrBgEFBQcBAQSBlDCBkTBGBggrBgEFBQcwAoY6aHR0cDovL2NkcC5za2Jrb250
dXIucnUvY2VydGlmaWNhdGVzL3NrYmtvbnR1ci1xMS0yMDE4LmNydDBHBggrBgEF
BQcwAoY7aHR0cDovL2NkcDIuc2tia29udHVyLnJ1L2NlcnRpZmljYXRlcy9za2Jr
b250dXItcTEtMjAxOC5jcnQwCgYIKoUDBwEBAwIDQQC5k1fU0Hd5DkiuvRR0H+pe
XJ3jd1BOE4oazW1iks7r/vwfAEKzJ+wfLAzWZui1jaUcIovDxM7SC/So+DNdU6xj</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JOOQerJLkpl2nXpDroRrGtiX5yw=</DigestValue>
      </Reference>
      <Reference URI="/xl/calcChain.xml?ContentType=application/vnd.openxmlformats-officedocument.spreadsheetml.calcChain+xml">
        <DigestMethod Algorithm="http://www.w3.org/2000/09/xmldsig#sha1"/>
        <DigestValue>aA1cfgKthIEu0MFBT9Oj+B/x1sY=</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drawing1.xml?ContentType=application/vnd.openxmlformats-officedocument.drawing+xml">
        <DigestMethod Algorithm="http://www.w3.org/2000/09/xmldsig#sha1"/>
        <DigestValue>kzNfnO2Ut2GHoNDOeysv4PrwoHg=</DigestValue>
      </Reference>
      <Reference URI="/xl/drawings/vmlDrawing1.vml?ContentType=application/vnd.openxmlformats-officedocument.vmlDrawing">
        <DigestMethod Algorithm="http://www.w3.org/2000/09/xmldsig#sha1"/>
        <DigestValue>iQGvixdomnTa0TThjuY9vYVt/gk=</DigestValue>
      </Reference>
      <Reference URI="/xl/media/image1.emf?ContentType=image/x-emf">
        <DigestMethod Algorithm="http://www.w3.org/2000/09/xmldsig#sha1"/>
        <DigestValue>55Ss17Tlu6zEtVdSZKYy6HAZBG8=</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KUf5nOp+2LU5hnuPcJJDLFIYGzQ=</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7XbCq2hu6yUcmeIrfIjwCbf1Stw=</DigestValue>
      </Reference>
      <Reference URI="/xl/printerSettings/printerSettings9.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eb2aYKCQsOs8EtrtcgJy+Qp0MXU=</DigestValue>
      </Reference>
      <Reference URI="/xl/styles.xml?ContentType=application/vnd.openxmlformats-officedocument.spreadsheetml.styles+xml">
        <DigestMethod Algorithm="http://www.w3.org/2000/09/xmldsig#sha1"/>
        <DigestValue>IQbDxg9+Ty1KiVCg/KPHxiWcAOk=</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D2Kkm6kbxKAGZrUrnG1ISSfv+9A=</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0CPUs/cOOxjUTECZpX1XaTBnaUM=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CwjadCkbGjyo64XfKetpDrTnHpM=</DigestValue>
      </Reference>
      <Reference URI="/xl/worksheets/sheet10.xml?ContentType=application/vnd.openxmlformats-officedocument.spreadsheetml.worksheet+xml">
        <DigestMethod Algorithm="http://www.w3.org/2000/09/xmldsig#sha1"/>
        <DigestValue>AuQTbpHrRK4ZH6Znf0Pp38pmPow=</DigestValue>
      </Reference>
      <Reference URI="/xl/worksheets/sheet2.xml?ContentType=application/vnd.openxmlformats-officedocument.spreadsheetml.worksheet+xml">
        <DigestMethod Algorithm="http://www.w3.org/2000/09/xmldsig#sha1"/>
        <DigestValue>GxhRfzEdmRfMb89aGukWOMUK6aI=</DigestValue>
      </Reference>
      <Reference URI="/xl/worksheets/sheet3.xml?ContentType=application/vnd.openxmlformats-officedocument.spreadsheetml.worksheet+xml">
        <DigestMethod Algorithm="http://www.w3.org/2000/09/xmldsig#sha1"/>
        <DigestValue>pHnj9ovReS4lfaJ2o9hSXNYri/c=</DigestValue>
      </Reference>
      <Reference URI="/xl/worksheets/sheet4.xml?ContentType=application/vnd.openxmlformats-officedocument.spreadsheetml.worksheet+xml">
        <DigestMethod Algorithm="http://www.w3.org/2000/09/xmldsig#sha1"/>
        <DigestValue>Y81aC2mph9/sQrkmwTk5fQcDanI=</DigestValue>
      </Reference>
      <Reference URI="/xl/worksheets/sheet5.xml?ContentType=application/vnd.openxmlformats-officedocument.spreadsheetml.worksheet+xml">
        <DigestMethod Algorithm="http://www.w3.org/2000/09/xmldsig#sha1"/>
        <DigestValue>+k6uafJc2RuZqMgGDQsns0yYLk8=</DigestValue>
      </Reference>
      <Reference URI="/xl/worksheets/sheet6.xml?ContentType=application/vnd.openxmlformats-officedocument.spreadsheetml.worksheet+xml">
        <DigestMethod Algorithm="http://www.w3.org/2000/09/xmldsig#sha1"/>
        <DigestValue>Pbsm7jiOOnn9jjpbHL1caYZB/5c=</DigestValue>
      </Reference>
      <Reference URI="/xl/worksheets/sheet7.xml?ContentType=application/vnd.openxmlformats-officedocument.spreadsheetml.worksheet+xml">
        <DigestMethod Algorithm="http://www.w3.org/2000/09/xmldsig#sha1"/>
        <DigestValue>tr2uMcQcgTqRt8XOOk3pvXHOnGE=</DigestValue>
      </Reference>
      <Reference URI="/xl/worksheets/sheet8.xml?ContentType=application/vnd.openxmlformats-officedocument.spreadsheetml.worksheet+xml">
        <DigestMethod Algorithm="http://www.w3.org/2000/09/xmldsig#sha1"/>
        <DigestValue>x8h+NRLeTz6uGNeI9QplUrIpmls=</DigestValue>
      </Reference>
      <Reference URI="/xl/worksheets/sheet9.xml?ContentType=application/vnd.openxmlformats-officedocument.spreadsheetml.worksheet+xml">
        <DigestMethod Algorithm="http://www.w3.org/2000/09/xmldsig#sha1"/>
        <DigestValue>vXNJzfkEH1brJvjpjan+mwx2foU=</DigestValue>
      </Reference>
    </Manifest>
    <SignatureProperties>
      <SignatureProperty Id="idSignatureTime" Target="#idPackageSignature">
        <mdssi:SignatureTime>
          <mdssi:Format>YYYY-MM-DDThh:mm:ssTZD</mdssi:Format>
          <mdssi:Value>2019-12-16T10:39:13Z</mdssi:Value>
        </mdssi:SignatureTime>
      </SignatureProperty>
    </SignatureProperties>
  </Object>
  <Object Id="idOfficeObject">
    <SignatureProperties>
      <SignatureProperty Id="idOfficeV1Details" Target="#idPackageSignature">
        <SignatureInfoV1 xmlns="http://schemas.microsoft.com/office/2006/digsig">
          <SetupID>{2555856E-7082-48AC-9B8D-96FDF9B9F362}</SetupID>
          <SignatureText/>
          <SignatureImage>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A911r/f9973nv/f/9//3//f957/3//f/9//3//f/9//3//f/9//3//f/9//3//f/9//3//f/9//3//f/9//3//f/9//3//f/9//3//f/9//3//f/9//3//f/9//3//f/9//3//fwAA/3//f/9//3//f/9//3//f/9//3//f957/3/ee99733t1TnRO33vfe99//38ZY7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d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n//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h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ZX/E533vfe997v3u+d/9/nHONMa41nXO+d/9/33vfe997/3//f/9//3//f757/3//f553/3+/d9978kFVTt9//3//f/9//3//f/9//3/ee95//n//f997/399b/9/rzVUSp5z/3//f99/vnf/f/9//3//f/9//3//f/9//3//f/9//3//f/9//3//f/9//3//f/9//3//f/9//3//f/9//3//f/9//3//f/9//3//f/9/AAD/f/9//3//f/9//3//f/9//3//f/9//3//f/9//3//f793rzX/f997/3//f/9//3//f1tvKiUyRv9/vnf/f/97/3/fe/9/GWM6Z/9/33v/f/9/33//f99/338aY481fnP/f99//3//f/9//3//f/5//3//f/9/33//f99/v3ud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f/9//3//f/9//3/+e/9//3//f99733//f/9/fXO3Wksp11rfe/9//3//f/9//3/+f/9//3//f/9//3//f/9//3//f/9//3//f/9//3//f/9//3//f/9//3//f/9//3//f/9//38AAP9//3//f/9//3//f/9//3//f/9//3//f/9//3//f/9//3/ed/9//397b/9//386a7ZaEkYzRpZSNEZVSvM9NkazNZItcinVObxW1TmaUnEpszFPKW8pdkpdZ99333d9a9pW0zmyNXdK0TnZVrhS2Fa+c993/3//f/9//3v/f/57/3/ee/9/33//f997M0quNX1v/3//f957/3//f/57/3//f/9//3//f/9//3//f/9//3//f/9//3//f/9//3//f/9//3//f/9//3//f/9//3//fwAA/3//f/9//3//f/9//3//f/9//3//f/9//3//f/9//3/fe/9//3//e/9//3+9d/9/33v/f997vnf/f997v3f/e793WUrUObQ1H2Pfe59vWEYeXx1f0zm5UtE1binxORM+dk6fc793fmuwNTRGfm92To4tEkK3Vnxr3nf/f/97/3//f/9//3/fe/9/33++d9A5lVK/e/9/3nv/f/9/vHf/f/9//3//f/9//3//f/9//3//f/9//3//f/9//3//f/9//3//f/9//3//f/9//3//f/9/AAD/f/9//3//f/9//3//f/9//3//f/9//3//f/9//3//f/9//3//f/9//3//f/9//3//f/9//3//f/9//3//f/9//3+/d7I1cC03Rl9n33fbVhY+v3MVPtpav3Ofc/leO2ffe/9/33uecxljbS2/d75z33v6XvI9CiHxPRpj/3++d/9/3nv/f/9/v3v/f/9/O2dtLZ5zv3f/f/9//3/ee/9//3//f/9//3//f/9//3//f/9//3//f/9//3//f/9//3//f/9//3//f/9//3//f/9//38AAP9//3//f/9//3//f/9//3//f/9//3//f/9//3//f/9//3//f/9//3//f/9//3//f/9//3//f/9//3//f/9//3+/d99/f3OQMRQ+NkKfa99zcSk+Yz1jsTFda99733v/f/9/nXP/f997/3+MMfA9/3//f997f3Neb3ZSKyVUSvhe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v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5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4s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tFk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bwMAAAAAAQAAAAAAAAAAAAAA/rEAAP7/AAAAAAAAWwsAAMIDmAMg0z4A61VEdpsKARsAYG8DAAAAAOJgwHVodMB1mwoBGzsAAAC80z4AAvEbXQAAAACbCgEbzAAAAABgbwMS8Rtd/yIA4X/kAMApAAAAAAAAAN8BACAAAAAgAACKAXjTPgCc0z4AmwoBG1NlZ2/MAAAAAQAAAAAAAACc0z4AdZ8cXRDUPgDMAAAAAQAAAAAAAAC00z4AdZ8cXQAAPgDMAAAAjNU+AAEAAAAAAAAAcNQ+ABWfHF0o1D4AmwoBGwEAAAAAAAAAAgAAAPhJgAAAAAAAAQAACJsKARtkdgAIAAAAACUAAAAMAAAAAwAAABgAAAAMAAAAAAAAAhIAAAAMAAAAAQAAAB4AAAAYAAAAvQAAAAQAAAD3AAAAEQAAAFQAAACIAAAAvgAAAAQAAAD1AAAAEAAAAAEAAACrCg1CchwNQr4AAAAEAAAACgAAAEwAAAAAAAAAAAAAAAAAAAD//////////2AAAAAxADYALgAxADIALgAyADAAMQA5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PwDACC6BAAABAAAAAQAAAAAAAAAAABTAGkAZwBuAGEAdAB1AHIAZQBMAGkAbgBlAAAA5PMnXYjzJ13w560D8IEoXcDvCF4Aqu4DAAAEAPxbPgAPCjBdUAWAAx4THl0sCjBd2+nNaZBcPgABAAQAAAAEAAB4PwBKBQAAAAAEAAAAPgC+5SxdAK7uAwCq7gOQXD4AkFw+AAEABAAAAAQAYFw+AAAAAAD/////JFw+AGBcPgAeEx5d+OUsXUfuzWkAAD4AUAWAA2CEEwQAAAAAMAAAAHRcPgAAAAAAz20BXgAAAACABCQAAAAAAGDorQNYXD4APW0BXhSFEwQTXT4AZHYACAAAAAAlAAAADAAAAAQAAAAYAAAADAAAAAAAAAISAAAADAAAAAEAAAAWAAAADAAAAAgAAABUAAAAVAAAAAoAAAA3AAAAHgAAAFoAAAABAAAAqwoNQnIcDUIKAAAAWwAAAAEAAABMAAAABAAAAAkAAAA3AAAAIAAAAFsAAABQAAAAWAAAA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AAAAAAAAAAAAAAAAAAAAAAAAAAAAAAAAAAAAAAAAAAAAAAAAAAAAAAAAAAAAAAAAAAAAAAAAAAAA/wAAAAAAAAAAAQAAAAAAAAAIENoIAAAAAPIHIXAiAIoBpAEAAEyxuANIt74DAADBAAC7vgPwuD4ABzSxd0oAAADQTLsDAADBAChTuwNUAAAAhAYKAFS4PgCMasB10HbxAAAAAACCAgAAAgAAAAAAAABguD4AEGLAdQAAx3VwCnkAnLg+ADRrwHUAa8B1V6YuaYQGCgD8uD4AAQAAAAEAAAAAAAAAbLg+APy4PgAkvz4AtqbGdcN10BwAAP//AGvAdYwW9nGEBgoAggIAAAIAAAAAAAAAhAYKAIICAACA09sE4Lg+AINKN12YI4EAhAYKAPS4PgBQL0V2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vnf/fzJG11rfe997/3//f957/3//f917/3//f/9//3//f/9//3//f/9//3//f/9//3//f/9//3//f/9//3//f/9//3//f/9//3//f/9//3//f/9//3//f/9//3//f/9//3//f/9//3//f/9//3//f/9//3//f/9//3//f/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9573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n/de/5//3//f/9//3/fe1RO6SCec9973nv/f/9//3/+f/9//3//f/9//3//f/9//3//f753jTGVUv9/3nv/f/9//3//f/9//3//f/9//3//f/9//3//f/9//3//f/9//3//f/9//3//f/9//3//f/9//3//f/9//3//f/9//3//f/9//3//f/9//3//f/9//3//f/9//3//f/9//3//f/9//3//f/9//3//f/9//3//f7haNEa/d593+l6PMX5v/3//f/9//3//f/9//3/9f/9//n//f957/3//f997/3+dc9A9Mkrfe/9//3//f/9//3/+f/9//3//f/9//3//f/9//3/fexlj8D0ZY/9//3//f/9//3//f/9//3//f/9//3//f/9//3//f/9//3//f/9//3//f/9//3//f/9//3//f/9//3//f/9//3//f/9//3//f/9//3//f/9//3//f/9//3//f/9//3//f/9//3//f/9//3//f/9//3//f/9//3/QOZdW/3//f793E0JVTr93/3//f/9//nv/f/5//n/+f/5//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A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n/+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fe/9/3nv/f31zdk5USv9/v3v/f797/3/fe99/3nv/f/5//3//f/9/33v/f753nnNsLVxv33v/f/9//3//f/9/33v/f/9//3//f/9//3//f/9//3//f/9//3//f/9//3//f/9//3//f/9//3//f/9//3//f/9//3//f/9//3//f/9//3//f/9//3//f/9//3//f/9//3//f997vnPedxA+zzn/f753nXf/f797/3/fe99733c8Z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PGO5VrA1jzE8Z/9//3v/f/9//3//f/9//3//f/9//3/fe/9//3+ed7daTC23Wv9//3//f957/3//f/9//3//f/9//3//f/9//3//f/9//3//f/9//3//f/9//3//f/9//3//f/9//3//f/9//3//f/9//3//f/9//3//f/9//3//f/9//3//f/9//3//f/973nfee/9/Wmv/f997WmuWVjJGEkaXUhNCVUryOVZGkjGTLVEp9Tm7UvU5ek5xLZIxcClPKXdKPGP/e79zfmu5VvM5sTV3TrE12VaXUthWnm/fd/97/3//f/9//nv+e99733v/f/9//3/fezJGrzlcb/9//3/ee/9//3/de/9//3//f/9//3//f/9//3//f/9//3//f/9//3//f/9//3//f/9//3//f/9//3//f/9//3//f/9//3//f/9//3//f/9//3//f/9//3//f/9//3//f/9//3/fe/9//3/ee/9/33//f/9/vnf/f99733vfe997WEr1PbQ1P2Pfd59zOEY/Yx1f9Dm5UtI5bikSPhI+d06fc997fmvQNTRGnnN1To4xET7XV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x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v/f99//381RtE1f2sVPt9333exMRxjPWcTQvpi33vff997/3/fe/9/vXedc641M0b/f31v/3//f713/3/+e/5//3+9d95733sSQisl2Fq/e99/l1LRPZ5z/3//f/9//3//f/9//3//f/9//3//f/9//3//f/9//3//f/9//3//f/9//3//f/9//3//f/9//3//f/9//3//f/9//3//f/9//3//f/9//3//f/9//3//f/9//3//f/9//3//f/9//3//f/9//3//f/9//3//f/9/33vfe/97n2+YUvteVkb7Wt93HGNvLV5rPGePNZ5z/3//f/9/vXf/f/9//3/XWkspXGv/f/9/3nvee/9/3Xv+e/9//3++d997/387a681VEr/f55zLCmXVt9/nnP/f/9//3//f/9//3//f/9//3//f/9//3//f/9//3//f/9//3//f/9//3//f/9//3//f/9//3//f/9//3//f/9//3//f/9//3//f/9//3//f/9//3//f/9//3//f/9//3//f/9//3//f/9//3//f/9//3/ee753/3//f/97v3MTPj1jkC09Y/9/2VYUQtpeuVqXVhtjGmP5Xt9733v/f55z33t0ThJCv3f/f/97/3+8d/5//3+9d957/3/ff/9/33t9c/E9jzHfe593bi36Xv9//3//e/9//3//f/9//3//f/9//3//f/9//3//f/9//3//f/9//3//f/9//3//f/9//3//f/9//3//f/9//3//f/9//3//f/9//3//f/9//3//f/9//3//f/9//3//f/9//3//f/9//3//f/9//3//f/9//3//f/9//3+/d/9/v3P6WhxjsDGfc/9/XmvROfI9sDWwNfJB0DmOMdA5llL/f793O2dNLX1v/3//f5xz/3/+f/9//n//f/9//3//f/9//3+/d1RKjzX6Xvpi6yAcZ793/3//f/9//3//f/9//3//f/9//3//f/9//3//f/9//3//f/9//3//f/9//3//f/9//3//f/9//3//f/9//3//f/9//3//f/9//3//f/9//3//f/9//3//f/9//3//f/9//3//f/9//3//f/9//3//f/9//3/e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u+d/9//3/fe/9/33u/e15v8z01RuocXGv/f997/3//f/9//3//f/9//3//f957/3/fe997v3d9b9E5PGePLTtj33v/f7533nv/f/5//3//f/9//3//f/9//3//f/9//3//f/9//3//f/9//3//f/9//3//f/9//3//f/9//3//f/9//3//f/9//3//f/9//3//f/9//3//f/9//3//f/9//3//f/9//3//f/9//3/+e/9//3//f/9//3//f99733sZY40xjTF8b/9//3//f713/3/+f713/nv/f/9//3//f35z0TnROXZSnXPfe/9//3//f/9//3//f/9//3//f713/3//f797/3/6XlVKd05uLb9zv3f/f/9/3n//f/9//3//f/9//3//f/9//3//f/9//3//f/9//3//f/9//3//f/9//3//f/9//3//f/9//3//f/9//3//f/9//3//f/9//3//f/9//3//f/9//3//f/9//3//f/9//3//f/9//nv/f/9/3nv/f/9//3//f/9/33uVUmwtnXP/f/9//3/9e/5//Xvce/9/vXe9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W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QAAAACgAAAGAAAABKAAAAbAAAAAEAAACrCg1CchwNQgoAAABgAAAACwAAAEwAAAAAAAAAAAAAAAAAAAD//////////2QAAAAbBC4AEQQuABMEQAQ4BEgEOAQ9BDAEAAAHAAAABAAAAAYAAAAEAAAABgAAAAYAAAAGAAAACAAAAAYAAAAGAAAABgAAAEsAAAAQAAAAAAAAAAUAAAAlAAAADAAAAA0AAIAnAAAAGAAAAAUAAAAAAAAA////AgAAAAAlAAAADAAAAAUAAABMAAAAZAAAAAkAAABwAAAA9gAAAHwAAAAJAAAAcAAAAO4AAAANAAAAIQDwAAAAAAAAAAAAAACAPwAAAAAAAAAAAACAPwAAAAAAAAAAAAAAAAAAAAAAAAAAAAAAAAAAAAAAAAAAJQAAAAwAAAAAAACAKAAAAAwAAAAFAAAAJQAAAAwAAAADAAAAGAAAAAwAAAAAAAACEgAAAAwAAAABAAAAHgAAABgAAAAJAAAAcAAAAPcAAAB9AAAAVAAAAMQAAAAKAAAAcAAAAIEAAAB8AAAAAQAAAKsKDUJyHA1CCgAAAHAAAAAUAAAATAAAAAAAAAAAAAAAAAAAAP//////////dAAAABMENQQ9BDUEQAQwBDsETAQ9BEsEOQQgADQEOARABDUEOgRCBD4EQAQGAAAABgAAAAYAAAAGAAAABgAAAAYAAAAGAAAABgAAAAYAAAAIAAAABgAAAAMAAAAHAAAABgAAAAYAAAAGAAAABgAAAAYAAAAGAAAABgAAAEsAAAAQAAAAAAAAAAUAAAAlAAAADAAAAA0AAIAKAAAAEAAAAAAAAAAAAAAADgAAABQAAAAAAAAAEAAAABQAAAA=</Object>
  <Object Id="idInvalidSigLnImg">AQAAAGwAAAAAAAAAAAAAAP8AAAB/AAAAAAAAAAAAAABDIwAApBEAACBFTUYAAAEAh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nI////pcvc2fH4YsnqLbrpW8jo6+/v//Tw/+/g/+vg/+jdw9HTaYib5urt7dj///+YvMT5/f3Z8Pi85/bU8vn6/Pr//fr/8On/7eD/5duzvL9khJXn6+7I7f///63a54SmraHH0JnD0Haarb3l88jy/4KdqrHS33CElJK2xG2Moebp7djIcJiwdJqykKjAgqGygqGykKjAZoykYIigiaK5bYudkKjAa4ibUHCA5ers7dg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G8DAAAAAAEAAAAAAAAAAAAAAP6xAAD+/wAAAAAAAFsLAADCA5gDINM+AOtVRHabCgEbAGBvAwAAAADiYMB1aHTAdZsKARs7AAAAvNM+AALxG10AAAAAmwoBG8wAAAAAYG8DEvEbXf8iAOF/5ADAKQAAAAAAAADfAQAgAAAAIAAAigF40z4AnNM+AJsKARtTZWdvzAAAAAEAAAAAAAAAnNM+AHWfHF0Q1D4AzAAAAAEAAAAAAAAAtNM+AHWfHF0AAD4AzAAAAIzVPgABAAAAAAAAAHDUPgAVnxxdKNQ+AJsKARsBAAAAAAAAAAIAAAD4SYAAAAAAAAEAAAibCgEb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D8AwAgugQAAAQAAAAEAAAAAAAAAAAAUwBpAGcAbgBhAHQAdQByAGUATABpAG4AZQAAAOTzJ12I8ydd8OetA/CBKF3A7wheAKruAwAABAD8Wz4ADwowXVAFgAMeEx5dLAowXdvpzWmQXD4AAQAEAAAABAAAeD8ASgUAAAAABAAAAD4AvuUsXQCu7gMAqu4DkFw+AJBcPgABAAQAAAAEAGBcPgAAAAAA/////yRcPgBgXD4AHhMeXfjlLF1H7s1pAAA+AFAFgANghBMEAAAAADAAAAB0XD4AAAAAAM9tAV4AAAAAgAQkAAAAAABg6K0DWFw+AD1tAV4UhRMEE10+AGR2AAgAAAAAJQAAAAwAAAAEAAAAGAAAAAwAAAAAAAACEgAAAAwAAAABAAAAFgAAAAwAAAAIAAAAVAAAAFQAAAAKAAAANwAAAB4AAABaAAAAAQAAAKsKDUJyHA1CCgAAAFsAAAABAAAATAAAAAQAAAAJAAAANwAAACAAAABbAAAAUAAAAFgAuAM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AAAAAAAAAAAAAAAAAAAAAAAAAAAAAAAAAAAAAAAAAAAAAAAAAAAAAAAAAAAAAAAAAAAAAAAAAAAAAAAAAAAAAAAAAAAAAAAAAAACBDaCAAAAAA6EiG8IgCKAQAAAAAAAAAAAAAAAAAAAAAAAAAAAAAAAAAAAAAAAAAAAAAAAAAAAAAAAAAAAAAAAAAAAAAAAAAAAAAAAAAAAAAAAAAAAAAAAAAAAAAAAAAAAAAAAAAAAAAAAAAAAAAAAAAAAAAAAAAAAAAAAAAAAAAAAAAAAAAAAAAAAAAAAAAAAAAAAAAAAAAAAAAAAAAAAAAAAAAAAAAAAAAAAAAAAAAAAAAAAAAAAAAAAAAAAAAAAAAAAAAAAAAAAAAABvawdwAAAAAZFLN3+rg+AAAAAAD0uD4AUC9Fdm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713vXf/f/9//3//f/9//3//f/9//3//f/9//3//f/9//3//f/9//3//f/9//3//f/9//3//f/9//3//f/9//3//f/9//3//f/9//3//f/9/3nv/f957/3//f/9//3//f/9//3//f/9//3//f/9//3//f/9//3//f/9//3//f/9//3//f/9//3//f/9//3//f/9//3//f/9//3//f/9//3//f/9//3//f/9//3//f/9//3//f/9//3//f/9//3//f/9//3//f/9//3//f/9/vXf/f/9/vXf/f957/3/ee/9//3//f/9//3//f/9//3//f/9//3//f/9//3//f/9//3//f/9//3//f/9//3//f/9//3//f/9//3//f/9//3//f/9/nHP/f957nHP/f713/3//f/9//3//f/9//3//f/9//3//f/9//3//f/9//3//f/9//3//f/9//3//f/9//3//f/9//3//f/9//3//f/9//3//f/9//3//f/9//3//f/9//3//f/9//3//f/9//3//f/9//3//f/9//3//f/9//385Z/9/vXf/f713/3//f/9//3//f/9//3//f/9//3//f/9//3//f/9//3//f/9//3//f/9//3//f/9//3//f/9//3//f/9//3//f/9/vXf/f9573nv/f/9//3//f/9//3//f/9//3//f/9//3//f/9//3//f/9//3//f/9//3//f/9//3//f/9//3//f/9//3//f/9//3//f/9//3//f/9//3//f/9//3//f/9//3//f/9//3//f/9//3//f/9//3//f/9//3//f/9//3//f/9/zjn3Xpxz3nv/f957/3//f/9//3//f/9//3//f/9//3//f/9//3//f/9//3//f/9//3//f/9//3//f/9//3//f/9//3//f/9//3//f/9/3nvee/9//3//f7133nv/f/9//3//f/9//3//f/9//3//f/9//3//f/9//3//f/9//3//f/9//3//f/9//3//f/9//3//f/9//3//f/9//3//f/9//3//f/9//3//f/9//3//f/9//3//f/9//3//f/9//3//f/9//3//f/9//3/eezlnKSUYY713/3//f/9//3//f/9//3//f/9//3//f/9//3//f/9//3//f/9//3//f/9//3//f/9//3//f/9//3//f/9//3//f/9//3+9d1prUkr/f/9/3nv/f/9//3//f/9//3//f/9//3//f/9//3//f/9//3//f/9//3//f/9//3//f/9//3//f/9//3//f/9//3//f/9//3//f/9//3//f/9//3//f/9//3//f/9//3//f/9//3//f/9//3//f/9//3//f/9//3//f/9//3//fxhjjDHee957/3//f/9//3//f/9//3//f/9//3//f/9//3//f/9//3//f/9//3//f/9//3//f/9//3//f/9//3//f/9//3//f/9//3/eexhjUkr/f9573nvee/9//3//f/9//3//f/9//3//f/9//3//f/9//3//f/9//3//f/9//3//f/9//3//f/9//3//f/9//3//f/9//3//f/9//3//f/9//3//f/9//3//f/9//3//f/9//3//f/9//3//f/9//3//f/9//3//f957vXf/f5RSrTX/f5xz/3//f/9//3//f/9//3//f/9//3//f/9//3//f/9//3//f/9//3//f/9//3//f/9//3//f/9//3//f/9//3//f713/3//f601GGP/f957/3//f/9//3//f/9//3//f/9//3//f/9//3//f/9//3//f/9//3//f/9//3//f/9//3//f/9//3//f/9//3//f/9//3//f/9//3//f/9//3//f/9//3//f/9//3//f/9//3//f/9//3//f/9//3//f/9//3+9d/9/3nv/fxBCtVb/f/9//3//f/9//3//f/9//3//f/9//3//f/9//3//f/9//3//f/9//3//f/9//3//f/9//3//f/9//3//f/9//3//f/9//397b4wxOWf/f/9//3//f/9//3//f/9//3//f/9//3//f/9//3//f/9//3//f/9//3//f/9//3//f/9//3//f/9//3//f/9//3//f/9//3//f/9//3//f/9//3//f/9//3//f/9//3//f/9//3//f/9//3//f/9//3//f/9//3/ee753/397b+89vXffe997/3//f5xz/3/fe/9//3//f55z+l52TpdSVk6/d997/3++d/9//3//f5xz/3//f/9//3//f/9//3//f/9/3nv/f/9//3+VUlNK3nv/f/9/33vee/9//3/+f957/3//f/9//3//f/9//3//f/9//3//f/9//3//f/9//3//f/9//3//f/9//3//f/9//3//f/9//3//f/9//3//f/9//3//f/9//3//f/9//3//f/9//3//f/9//3//f/9//3//f/9//3//f/9/3nvXWs89fG/fe997vnf/f753/3//f793PGtVStE5mFaYVlZKkDU7a1xr/398c997/3//f713/3//f/9//3//f/9//3//f/9/vXf/f753/38yRtda33vfe/9//3/ee/9//3/de/9//3//f/9//3//f/9//3//f/9//3//f/9//3//f/9//3//f/9//3//f/9//3//f/9//3//f/9//3//f/9//3//f/9//3//f/9//3//f/9//3//f/9//3//f/9//3//f/9//3//f997/3/ee/9/3nuuNVNK/3//f/9/33v/f753/3/5XnVOKyV2Tr93v3vfe35vjjHPOTpn/3/fe/9/vXf/f/9//3//f/9//3//f/9//3/ee/9/33v/f/9/117POf9/3nv/f/9//3//f/9/3Xv/f/9//3//f/9//3//f/9//3//f/9//3//f/9//3//f/9//3//f/9//3//f/9//3//f/9//3//f/9//3//f/9//3//f/9//3//f/9//3//f/9//3//f/9//3//f/9//3//f/9//3/ee713/3/ee/9/GWOuNd97/3/fe/9/nnP/f/lellKvNSMIl1bfe/9/33u/e1xv0D3wPZ1z33//f/9/33//f/9//3//f/9//3//f/9//n//f713/3+9d997EELXWv9/33vff/9//3//f/9/3nv/f/9//3//f/9//3//f/9//3//f/9//3//f/9//3//f/9//3//f/9//3//f/9//3//f/9//3//f/9//3//f/9//3//f/9//3//f/9//3//f/9//3//f/9//3//f/9//3//f/9//3/ee/9/3nu+d997VEp1Tr9333/fe/9/+F62VvlefG/4Xv9/v3f/f753/3/ff/9/8T2NMb9733vfe/9//3//f/9//3//f/9//3//f/9//3/ee957/3//f/heSyk6Z/9/vnf/f/9/3nv/f957/3//f/9//3//f/9//3//f/9//3//f/9//3//f/9//3//f/9//3//f/9//3//f/9//3//f/9//3//f/9//3//f/9//3//f/9//3//f/9//3//f/9//3//f/9//3//f/9//3+9d/9//3//f/9//3/fe51zjzVda/9/v3c7Z5ZSfG++d75333vee/9//3//e51z33v5Yv9/EkLPOd97nXP/f/9//3//f/9//3//f/9//3//f713/3//f/9/33v/f/A9Mkb/f/9/vnf/f/9//3//f/9//3//f/9//3//f/9//3//f/9//3//f/9//3//f/9//3//f/9//3//f/9//3//f/9//3//f/9//3//f/9//3//f/9//3//f/9//3//f/9//3//f/9//3//f/9//3//f/9/vXf/f/9/nXP/f/9//3+/d5dSVUq/d/9/jjH/f793/3//f/9//3/de7x3/n//f/9//398b7530D0zRr97nnffe/9//3//f/9//3//f/9//3/+f/9//3+9d957/3+dc/A9W2v/f99//3//f957/3//f/9//3//f/9//3//f/9//3//f/9//3//f/9//3//f/9//3//f/9//3//f/9//3//f/9//3//f/9//3//f/9//3//f/9//3//f/9//3//f/9//3//f/9//3//f/9//3//f/9//3//f/9//3//f/9//388Z48xn3O4Vhtjv3ffe/9//3/ee/9//n/+f/5/3Xe+d/9//3//f7dWCiUaZ997/3/ff/9//3//f/9//3//f/9//3/+f957/3//f997/3+2VjJG33//f713/3//f/9//3//f/9//3//f/9//3//f/9//3//f/9//3//f/9//3//f/9//3//f/9//3//f/9//3//f/9//3//f/9//3//f/9//3//f/9//3//f/9//3//f/9//3//f/9//3//f/9//3//f/9//3//f/9//3//f997/39VSvI9rzW/d59z/3//f/9//3//f/5//n/9f/5//3/fe/9/33uedztnjTFca/9/v3f/f/9//3//f957/3//f/9//3//f/9//3//f/9/fHPOOb13vnf/f/9//3//f/9//3//f/9//3//f/9//3//f/9//3//f/9//3//f/9//3//f/9//3//f/9//3//f/9//3//f/9//3//f/9//3//f/9//3//f/9//3//f/9//3//f/9//3//f/9//3//f/9//3//f/9//3//f/9//3//f793f3NuLZdSGmN+c/9//3//f/9//3//f/1//X/+f/9//3//f997/3//f1ROrzXfe51z/3//f/9//3//f/9//3//f/9//3//f/9//3//f/9/dE5SSv9//3/fe/9//3//f/9//3//f/9//3//f/9//3//f/9//3//f/9//3//f/9//3//f/9//3//f/9//3//f/9//3//f/9//3//f/9//3//f/9//3//f/9//3//f/9//3//f/9//3//f/9//3//f/9//3//f/9//3//f/9//3/fe9leVUryPV1rv3f/f997/3//f/9//n/+f/1//n/+f/9//3//f99//39cb681dVL/f753/3//f/9/3nv/f/9//3//f/9//3//f/9//3//f1trjTFba99733v/f/9//3//f/9//3//f/9//3//f/9//3//f/9//3//f/9//3//f/9//3//f/9//3//f/9//3//f/9//3//f/9//3//f/9//3//f/9//3//f/9//3//f/9//3//f/9//3//f/9//3//f/9//3//f/9//3//f/9/33tVSlVONEaXUv9/33v/f/9//3//f/9//n/+f/5//3//f/9//3/ff797/38ZY685+WLfe/9//3//f957/3//f/9//3//f/9//3//f/9//3++d7ZWrjWdc/9/33v/f/9//3//f/9//3//f/9//3//f/9//3//f/9//3//f/9//3//f/9//3//f/9//3//f/9//3//f/9//3//f/9//3//f/9//3//f/9//3//f/9//3//f/9//3//f/9//3//f/9//3//f/9//3//f/9//3+/d793NEZ2Uhtj8j2XUv9//3//f/9//3/+f/9//n/+f/5/3Xv+f/9//3//f/9/33tUTukgnnPfe957/3//f/9//n//f/9//3//f/9//3//f/9//3++d40xlVL/f957/3//f/9//3//f/9//3//f/9//3//f/9//3//f/9//3//f/9//3//f/9//3//f/9//3//f/9//3//f/9//3//f/9//3//f/9//3//f/9//3//f/9//3//f/9//3//f/9//3//f/9//3//f/9//3//f/9//3+4WjRGv3efd/pejzF+b/9//3//f/9//3//f/9//X//f/5//3/ee/9//3/fe/9/nXPQPTJK33v/f/9//3//f/9//n//f/9//3//f/9//3//f/9/33sZY/A9GWP/f/9//3//f/9//3//f/9//3//f/9//3//f/9//3//f/9//3//f/9//3//f/9//3//f/9//3//f/9//3//f/9//3//f/9//3//f/9//3//f/9//3//f/9//3//f/9//3//f/9//3//f/9//3//f/9//3//f/9/0DmXVv9//3+/dxNCVU6/d/9//3//f/57/3/+f/5//n/+f/9//3+9d/9/33v/f997/39sLRhj/3/+f917/3/+f/5//3//f/9//3//f/9//3//f753/390TvBB/3//f/9//3//f/9//3//f/9//3//f/9//3//f/9//3//f/9//3//f/9//3//f/9//3//f/9//3//f/9//3//f/9//3//f/9//3//f/9//3//f/9//3//f/9//3//f/9//3//f/9//3//f/9//3//f/9//3+eczNGGmOec/9/33t2Tq81fW/fe/9//3//f/9//3//f/9/3Xvde/9/3nv/f/9/33v/f/9/lVKNMd97/3//f/9//3//f/9//3//f/9//3//f/9//3//f99/vncqJd9733v/f/9//3//f/9//3//f/9//3//f/9//3//f/9//3//f/9//3//f/9//3//f/9//3//f/9//3//f/9//3//f/9//3//f/9//3//f/9//3//f/9//3//f/9//3//f/9//3//f/9//3//f/9//3//f/9/O2fROZ5zXGuec99/v3dMLTNK33vfe/9/3ne+d/9/3nv/f/9//n//f9573nv/f/9//3+cc/9/zznQOd9733vfe/9//3/ee/9//3//f957/3+9d/9/33v/f/9/l1YSQr9733v/f753/3//f713/3//f/9//3//f/9//3//f/9//3//f/9//3//f/9//3//f/9//3//f/9//3//f/9//3//f/9//3//f/9//3//f/9//3//f/9//3//f/9//3//f/9//3//f/9//3//f/9//3//f1xr0DX6Xhpj/3//f7970D0JJTprvXf/f/9//3/fd/9//3//f/5//3//f/9//3/de957/3/feztrTC2XVv9/33v/f/9//3/ee/9//3//f/9//3/de99//3/fe/9/LCXZWt97/3//f713/3//f917/n//f/9//3//f/9//3//f/9//3//f/9//3//f/9//3//f/9//3//f/9//3//f/9//3//f/9//3//f/9//3//f/9//3//f/9//3//f/9//3//f/9//3//f/9//3//f/9//38aX1VK33v/f/9/33//f997bDGNMZ13/3v/f997vnf/f/9//3+8d9173nvee/9//3/ee/9/33v/f1RKrzWfd797/3//f/9//3/de/9//3/+f/9/vXf/f/9/vnf/f5dSTS18b997/3//f753/3/ee/9//3//f/9//3//f/9//3//f/9//3//f/9//3//f/9//3//f/9//3//f/9//3//f/9//3//f/9//3//f/9//3//f/9//3//f/9//3//f/9//3//f/9//3//f/9//3//f/9/GmPQOf9/33v/f753v3v/f513jTHPOZ1z33v/f/9/33v/f/9//3//f/9//3/fe/9//3+dc/9/v3fff/E9dlLff/9//3//f/9//3//f/9/3nv+f957/3/fe/9/fG//f481dE6dc/9//3//f713/3//f/9//3//f/9//3//f/9//3//f/9//3//f/9//3//f/9//3//f/9//3//f/9//3//f/9//3//f/9//3//f/9//3//f/9//3//f/9//3//f/9//3//f/9//3//f/9//3//f55zrzXfe997/3//f/9//3//f3tvKiUyRt97vnf/f/9//3/fe/9/GWMZY/9/vnv/f/9/33//f/9/33sbZ24xnnP/f99/33//f/9//3/+f/9//3//f/9/33//f99/nneec441+V7/f51z/3//f957/3//f/9//3//f/9//3//f/9//3//f/9//3//f/9//3//f/9//3//f/9//3//f/9//3//f/9//3//f/9//3//f/9//3//f/9//3//f/9//3//f/9//3//f/9//3//f/9//3+ec88133f/f99733v/f/9/33//fxljCSF8b55z/3//f/9/33vfe/A90D2+e/9//3//f/9//3//f797338SQvE933//f/9/33//f/5//n//f/9//n//f95//3//f513/3/5Xq41fXPff/9//3//f/9//3//f/9//3//f/9//3//f/9//3//f/9//3//f/9//3//f/9//3//f/9//3//f/9//3//f/9//3//f/9//3//f/9//3//f/9//3//f/9//3//f/9//3//f/9//3//f/9/33t0SrZS/3//f/9//3//f/9/vnu/ezNG0Dn/f99333v/f/9//3+2VvA9Omfff/9/33/fe/9//3//f/9/GmdsLdhe33//f99//3//f917/3/+f/5//3/ee95733v/f553/3/POTNG33vfe/9//3//f/9//3//f/9//3//f/9//3//f/9//3//f/9//3//f/9//3//f/9//3//f/9//3//f/9//3//f/9//3//f/9//3//f/9//3//f/9//3//f/9//3//f/9//3//f/9//3//f/97+FrxPf9//3++d/9//3/fe99//3++dyslM0bfe/9//3/fe/9/W2vxQfFBfXP/f/9//3//f997/3//f997lVLQPVxv/3++d/9//3/ff/9//3//f/9/3n//f/9/vnv/f797fW9MKbZW33/fe/9//3//f/9//3//f/9//3//f/9//3//f/9//3//f/9//3//f/9//3//f/9//3//f/9//3//f/9//3//f/9//3//f/9//3//f/9//3//f/9//3//f/9//3//f/9//3//f/9//3//fztnrzW+c51z/3++d/9//3/fe/9//387Zywl+V6/d/9/XG//f997VErQPZVW33v/f99//3//f/9/vXf/f3xvjTEzSv9/33/ff/9/3nv/f/9//3//f/9//3//f/9//3//f553+F6uNTtn/3+dc/9/33v/f/9//3//f/9/33vfe/9//3//f/9//3//f/9//3//f/9//3//f/9//3//f/9//3//f/9//3//f/9//3//f/9//3//f/9//3//f/9//3//f/9//3//f/9//3//f/9/3nf/e40x+F7fe/9//3+dd/9/33/fe/9//3/QNacQGmO/d/9/33u/dztnMkaONZ1z/3++d/9/3nv/f/9/3nvee9heKyUbZ/9//3/fe/9/3nv/f/9//3//f/9//3//f/9//3++d/9/8D10Tn1v/3//f/9//3//f/9//3//f/9//3//f/9//3//f/9//3//f/9//3//f/9//3//f/9//3//f/9//3//f/9//3//f/9//3//f/9//3//f/9//3//f/9//3//f/9//3//f/9//3//f/97/3v4XvA9nXOcc997/3++d/9//3++d997v3duLY8xv3e/d/9/33ffe7dWrzX4Wv9//3v/f/9733v/f957/399c3ZOVEr/f797/3+/e/9/33vff957/3/+f/9//3//f997/3++d55zbC1cb997/3//f/9//3//f997/3//f/9//3//f/9//3//f/9//3//f/9//3//f/9//3//f/9//3//f/9//3//f/9//3//f/9//3//f/9//3//f/9//3//f/9//3//f/9//3//f/9//3/fe75z3ncQPs85/3++d513/3+/e/9/33vfe993PGcsJW4pn2/fd/9/fm9+bzRGEj47Z/9//3//f953nG//f/97/3/aXiwlfm+/d/9//3/fe/9//3//f/9//3//f/9//3//f/9/vnf/f5VSMkaed/9//3/fe/9//3//f/9//3//f/9//3//f/9//3//f/9//3//f/9//3//f/9//3//f/9//3//f/9//3//f/9//3//f/9//3//f/9//3//f/9//3//f/9//3//f/9//3//f/9//3u9c/973ntKKTFGvnvff997/3+/d/9/33t+b793+lpWSuscf2+/d59z33t3Tvtedkq/c79z33v/f/97/3/fd35v/39VSlZK33v/f793/3/fe/9//3//f/5//3/+f/9//3/fe/9/33t9b2wtdU7ff/9/33vee/9//3//f/9//3//f/9//3//f/9//3//f/9//3//f/9//3//f/9//3//f/9//3//f/9//3//f/9//3//f/9//3//f/9//3//f/9//3//f/9//3//f/9//3//f/9//3+9c/97/3+uNY0xrjUyRnVSdE6XVjRGl1J3TndOcC3TNQ0d9T3bVttWeEr0PfM5+1rfe99333e+c99333f/fzxjuVawNY8xPGf/f/97/3//f/9//3//f/9//3//f/9/33v/f/9/nne3Wkwtt1r/f/9//3/ee/9//3//f/9//3//f/9//3//f/9//3//f/9//3//f/9//3//f/9//3//f/9//3//f/9//3//f/9//3//f/9//3//f/9//3//f/9//3//f/9//3//f/9//3//e9533nv/f1pr/3/fe1prllYyRhJGl1ITQlVK8jlWRpIxky1RKfU5u1L1OXpOcS2SMXApTyl3Sjxj/3u/c35ruVbzObE1d06xNdlWl1LYVp5v33f/e/9//3//f/57/nvfe997/3//f/9/33syRq85XG//f/9/3nv/f/9/3Xv/f/9//3//f/9//3//f/9//3//f/9//3//f/9//3//f/9//3//f/9//3//f/9//3//f/9//3//f/9//3//f/9//3//f/9//3//f/9//3//f/9//3//f/9/33v/f/9/3nv/f99//3//f753/3/fe99733vfe1hK9T20NT9j33efczhGP2MdX/Q5uVLSOW4pEj4SPndOn3Pfe35r0DU0Rp5zdU6OMRE+11Z8a997/3v/f/9//3//f/9/33v/f99733vPOZZWvnf/f957/3//f917/3//f/9//3//f/9//3//f/9//3//f/9//3//f/9//3//f/9//3//f/9//3//f/9//3//f/9//3//f/9//3//f/9//3//f/9//3//f/9//3//f/9//3//f/9//3//f/9//3//f/9//3//f/9//3//f/9/33+/d5E1cC0WQl9nv3PcVvU5v3MUPvtan3O/d9haO2ffe/9/v3e+c/lejS2ec79333saX9E5CyHQORpj33u+d9573nv/f/9/vnf/f997O2dNLZ5znnf/f/9//3/dd/9//3//f/9//3//f/9//3//f/9//3//f/9//3//f/9//3//f/9//3//f/9//3//f/9//3//f/9//3//f/9//3//f/9//3//f/9//3//f/9//3//f/9//3//f/9//3//f/9//3//f/9//3//f/9//3//f99733ufc5AxNUI2Qp9vv3ORLT5jPmOQMX5r33vff/9//3+dc/9/3nv/f4wxEUL/f/9/v3ufc11rl1IrJXRO+F58b5xzvXe+d/9//3/ff99/E0JUSp5z/3//f957/3/+f/9//3//f/9//3//f/9//3//f/9//3//f/9//3//f/9//3//f/9//3//f/9//3//f/9//3//f/9//3//f/9//3//f/9//3//f/9//3//f/9//3//f/9//3//f/9//3//f/9//3//f/9//3//f/9//3//f797338UQlZKulIVPr9zHV9wKR1fd07RNV1vv3vfe/9//3//f71zvXMYY641GWOec59z/3/fe/9/v3f4Xu85SinvPe89Uko6Z/9/33//f9978T1USr53vnf/f957/3//e/9//3//f/9//3//f/9//3//f/9//3//f/9//3//f/9//3//f/9//3//f/9//3//f/9//3//f/9//3//f/9//3//f/9//3//f/9//3//f/9//3//f/9//3//f/9//3//f/9//3//f/9//3//f/9/33//f/9/XWsUQndKFT78Wp9v/FoUPp9zFEITRt9/33//f/9/vXf/f/9//3+2Vq41v3ffe/9/XGu+d/9//3//f/9/nHN7b5VSrjUyRl1vfnOfcxtj6RwaZ/9/W2v/f997/3//f/9//3//f/9//3//f/9//3//f/9//3//f/9//3//f/9//3//f/9//3//f/9//3//f/9//3//f/9//3//f/9//3//f/9//3//f/9//3//f/9//3//f/9//3//f/9//3//f/9//3//f/9//3//f797/3/ff/9/NUbRNX9rFT7fd993sTEcYz1nE0L6Yt9733/fe/9/33v/f713nXOuNTNG/399b/9//3+9d/9//nv+f/9/vXfee997EkIrJdhav3vff5dS0T2ec/9//3//f/9//3//f/9//3//f/9//3//f/9//3//f/9//3//f/9//3//f/9//3//f/9//3//f/9//3//f/9//3//f/9//3//f/9//3//f/9//3//f/9//3//f/9//3//f/9//3//f/9//3//f/9//3//f/9//3//f99733v/e59vmFL7XlZG+1rfdxxjby1eazxnjzWec/9//3//f713/3//f/9/11pLKVxr/3//f9573nv/f917/nv/f/9/vnffe/9/O2uvNVRK/3+ecywpl1bff55z/3//f/9//3//f/9//3//f/9//3//f/9//3//f/9//3//f/9//3//f/9//3//f/9//3//f/9//3//f/9//3//f/9//3//f/9//3//f/9//3//f/9//3//f/9//3//f/9//3//f/9//3//f/9//3//f/9/3nu+d/9//3//e79zEz49Y5AtPWP/f9lWFELaXrlal1YbYxpj+V7fe997/3+ec997dE4SQr93/3//e/9/vHf+f/9/vXfee/9/33//f997fXPxPY8x33ufd24t+l7/f/9//3v/f/9//3//f/9//3//f/9//3//f/9//3//f/9//3//f/9//3//f/9//3//f/9//3//f/9//3//f/9//3//f/9//3//f/9//3//f/9//3//f/9//3//f/9//3//f/9//3//f/9//3//f/9//3//f/9//3//f/9/v3f/f79z+locY7Axn3P/f15r0TnyPbA1sDXyQdA5jjHQOZZS/3+/dztnTS19b/9//3+cc/9//n//f/5//3//f/9//3//f/9/v3dUSo81+l76YusgHGe/d/9//3//f/9//3//f/9//3//f/9//3//f/9//3//f/9//3//f/9//3//f/9//3//f/9//3//f/9//3//f/9//3//f/9//3//f/9//3//f/9//3//f/9//3//f/9//3//f/9//3//f/9//3//f/9//3//f/9/3nf/e/9//3+/d9lWfm8TPrlW/3+fc35zE0ZuLVZO/39da793llLIGHVO33u/d3ZSNEa/e793/3+9d/9//3//f/9//3//f/9//3//f/9/nnMTQtE5v3uxORRG33v/f/53/nv+e/9//n/+f/9//n//f/9//3//f/9//3//f/9//3//f/9//3//f/9//3//f/9//3//f/9//3//f/9//3//f/9//3//f/9//3//f/9//3//f/9//3//f/9//3//f/9//3//f/9//3//f/9//3//f/9//3//f/9//387Z1xnv3NuLRtj/3/ff997/389a59z33//f/9/XGtUStE9+l6fd6kYPGf/f55z/3//f/9//3//f/9//3//f/9//3//f1xr/3+wORtjf2+xNTxr33f/f913/396b/5//3/de/9//3//f/9//3//f/9//3//f/9//3//f/9//3//f/9//3//f/9//3//f/9//3//f/9//3//f/9//3//f/9//3//f/9//3//f/9//3//f/9//3//f/9//3//f/9//3//f/5//3/+e/9//3//f/9/33caY793VEq4Wp5z/3+ec997n3Ofc/9/v3e/d/9/PGc7Z04t+16XUgwln3P/f793/3//f/9//3//f/9//3//f/9/33v/f31z/3+wNZdSfm+wNb5zvW//f5xzvXf/f917/3/+f/9//3//f/9//3//f/9//3//f/9//3//f/9//3//f/9//3//f/9//3//f/9//3//f/9//3//f/9//3//f/9//3//f/9//3//f/9//3//f/9//3//f/9//3//f/9//3//f/57/3//f/9//3//f/9/XGsyRn1z0Dl9b/9//3/fe/9/v3fff99733v/f/9/339/c48xbzHSPXZOv3vfe/9//3//f/9//3//f/9//3//f/9//3//f31vfm9NKZ9z80F1Tv97vnf/f/9/3nv/f/9//3//f/9//3//f/9//3//f/9//3//f/9//3//f/9//3//f/9//3//f/9//3//f/9//3//f/9//3//f/9//3//f/9//3//f/9//3//f/9//3//f/9//3//f/9//3//f/9//3/+e/57/3//f/9//3//f/9/fW91TjJGEkL/f55z/3//f997vnf/f/9/33v/f997v3teb/M9NUbqHFxr/3/fe/9//3//f/9//3//f/9//3/ee/9/33vfe793fW/ROTxnjy07Y997/3++d957/3/+f/9//3//f/9//3//f/9//3//f/9//3//f/9//3//f/9//3//f/9//3//f/9//3//f/9//3//f/9//3//f/9//3//f/9//3//f/9//3//f/9//3//f/9//3//f/9//3//f/9//nv/f/9//3//f/9//3/fe997GWONMY0xfG//f/9//3+9d/9//n+9d/57/3//f/9//39+c9E50Tl2Up1z33v/f/9//3//f/9//3//f/9//3+9d/9//3+/e/9/+l5VSndObi2/c793/3//f95//3//f/9//3//f/9//3//f/9//3//f/9//3//f/9//3//f/9//3//f/9//3//f/9//3//f/9//3//f/9//3//f/9//3//f/9//3//f/9//3//f/9//3//f/9//3//f/9//3//f/57/3//f957/3//f/9//3//f997lVJsLZ1z/3//f/9//Xv+f/173Hv/f713vXf/f997/39+c7A1KyU6Z/9//3//f/9//3//f/9//n//f/5/3nv/f753/3/fe35vNEp2SjRCjzH/f997/3//f/9//3//f/9//3//f/9//3//f/9//3//f/9//3//f/9//3//f/9//3//f/9//3//f/9//3//f/9//3//f/9//3//f/9//3//f/9//3//f/9//3//f/9//3//f/9//3//f/9//3/de/9//n/ee/9//3//f/9/33vfe/9/33v/f/9/3nv/f/1//n/9f/1/3Hf+f/9//3//f793/3/fe9A5bS2dc/9//3//f/9//3//f/9//n//f/5//3/ee/9//3//fzxnsDH6Xo8xPGffe/9//3//f/9//3//f/9//3//f/9//3//f/9//3//f/9//3//f/9//3//f/9//3//f/9//3//f/9//3//f/9//3//f/9//3//f/9//3//f/9//3//f/9//3//f/9//3//f/9//3//f/9//3//f/9//3//f/9//3//f/9//3//f/9//3//f/9//3//f/9//3/+f/9//n//f/9//3//f997/3+ecwohNEqfd99733//f957/3v/f/17/n//f/5//3//f/9//3//f3VOFEZ2UtA5nnP/f753/3//f/9//3//f/5//3/+f/9//3//f/9//3//f/9//3//f/9//3//f/9//3//f/9//3//f/9//3//f/9//3//f/9//3//f/9//3//f/9//3//f/9//3//f/9//3//f/9//3//f/9//3//f/9//3//f/9//3//f/9//3//f/9//3//f/9//3//f/9//3//f/9//n//f917/3//f/9/33u3VtA5VUr/f997/3//f997/3/de/9//n//f/9//3//f/9//3//f/I90T0TQhpjnnP/f/97/3//f/9//3//f/9//3//f/9//3//f/9//3//f/9//3//f/9//3//f/9//3//f/9//3//f/9//3//f/9//3//f/9//3//f/9//3//f/9//3//f/9//3//f/9//3//f/9//3//f/9//3//f/9//3//f/9//3//f/9//3//f/9//3//f/9//3//f/9//3/+f/9//3/de/9//3//f997/38zRk0tl1Lff793/3//f957/3/+f/9//n//f/9//3//f/9/v3vff7A5NEYSQp5z/3//e/9//3//f/9//3//f/5//3//f/9//3//f/9//3//f/9//3//f/9//3//f/9//3//f/9//3//f/9//3//f/9//3//f/9//3//f/9//3//f/9//3//f/9//3//f/9//3//f/9//3//f/9//3//f/9//3//f/9//3//f/9//3//f/9//3//f/9//3//f/9//3//f/9//3//f957/3++d/9/XGsTQm4t+l7fe/9//3//f/9//3/+f/9//3//f/9//3//f99//39+c44t+l5USr53/3//f/9//3//f/9//3//f/5//3//f/9//3//f/9//3//f/9//3//f/9//3//f/9//3//f/9//3//f/9//3//f/9//3//f/9//3//f/9//3//f/9//3//f/9//3//f/9//3//f/9//3//f/9//3//f/9//3//f/9//3//f/9//3//f/9//3//f/9//3//f/5//3/+f/9/3nvee/9/33vfe/9/GmNVSiwpv3ffe997/3/ee/9//3//f/9//3//f/9//3//f59z33vZWo4x2FbXVv97/3v/f/97/3//f/9//3//f/9//3//f/9//3//f/9//3//f/9//3//f/9//3//f/9//3//f/9//3//f/9//3//f/9//3//f/9//3//f/9//3//f/9//3//f/9//3//f/9//3//f/9//3//f/9//3//f/9//3//f/9//3//f/9//3//f/9//3//f/9//3//f/9//3/+f/9//3/ee/9//3+/d7932V5NKRJC/3/fe/9/3nv/f/9//3//f/9//3//f/9//3/fe/9/v3PQNfE5Gl99a/97/3//f/97/3//f/9//3//f/9//3//f/9//3//f/9//3//f/9//3//f/9//3//f/9//3//f/9//3//f/9//3//f/9//3//f/9//3//f/9//3//f/9//3//f/9//3//f/9//3//f/9//3//f/9//3//f/9//3//f/9//3//f/9//3//f/9//3//f/9//3//f/9//n/+f/9/vXf/f/9/vnffextnNEYrKVtr/3//f/9//3//f/9//3//f/9//3//f/9//3+/d/9/nm8rIXVKW2e+c/97/3//f/97/3//f/9//3//f/9//3//f/9//3//f/9//3//f/9//3//f/9//3//f/9//3//f/9//3//f/9//3//f/9//3//f/9//3//f/9//3//f/9//3//f/9//3//f/9//3//f/9//3//f/9//3//f/9//3//f/9//3//f/9//3//f/9//3//f/9//3//f/9//n//f/9/vXf/f/9//3/ff3VOEkJ1Tt97/3//f/9//3//f/9//3//f/9//3//f/9//3++c/9/dUrPNVNGvm/fd/9//3v/e/97/3//f/9//3//f/9//3//f/9//3//f/9//3//f/9//3//f/9//3//f/9//3//f/9//3//f/9//3//f/9//3//f/9//3//f/9//3//f/9//3//f/9//3//f/9//3//f/9//3//f/9//3//f/9//3//f/9//3//f/9//3//f/9//3//f/9//3//f/9//3//f/9//3//f/9/v3ffe/leTCm+d/9//3//f/9//3//f/9//3//f/9//3//e/97/3/fd/97GVuOLVNC/3++c/9/3nf/f/97/3//f/9//3//f/9//3//f/9//3//f/9//3//f/9//3//f/9//3//f/9//3//f/9//3//f/9//3//f/9//3//f/9//3//f/9//3//f/9//3//f/9//3//f/9//3//f/9//3//f/9//3//f/9//3//f/9//3//f/9//3//f/9//3//f/9//3//f/9//3//f/9//3//f793/398b9A9GWe9d/9//3//f/9//3//f/9//3//f/9//3v/f/9//3v/e31rVEYqHTpj/3+db/97/3/ed/9//3//f/9//3//f/9//3//f/9//3//f/9//3//f/9//3//f/9//3//f/9//3//f/9//3//f/9//3//f/9//3//f/9//3//f/9//3//f/9//3//f/9//3//f/9//3//f/9//3//f/9//3//f/9//3//f/9//3//f/9//3//f/9//3//f/9//3//f/9//3//f/9//3//f/9//38ZZ51333v/f/9//3//f/9//3//f/9//3//f/97/3//f993/3/fd1xnzzVsKVxr/3v/f/9//3v/f/9//3//f/9//3//f/9//3//f/9//3//f/9//3//f/9//3//f/9//3//f/9//3//f/9//3//f/9//3//f/9//3//f/9//3//f/9//3//f/9//3//f/9//3//f/9//3//f/9//3//f/9//3//f/9//3//f/9//3//f/9//3//f/9//3//f/9//3//f/9//3//f/9/33vfe/9//3//f/9//3//f/9//3//f/9//3//f/9//3/+e/9//3//f/9//3//e3VOrzWdb997/3//f/9//3//f/9//3//f/9//3//f/9//3//f/9//3//f/9//3//f/9//3//f/9//3//f/9//3//f/9//3//f/9//3//f/9//3//f/9//3//f/9//3//f/9//3//f/9//3//f/9//3//f/9//3//f/9//3//f/9//3//f/9//3//f/9//3//f/9//3//f/9//3//f/9//3/fe/9/33//f/9/33//f/9//3//f/9//3//f/9//3//f/9//n/+f/9//3//f/9//398b0wpMkb/e/97/3//f/9//3//f/9//3//f/9//3//f/9//3//f/9//3//f/9//3//f/9//3//f/9//3//f/9//3//f/9//3//f/9//3//f/9//3//f/9//3//f/9//3//f/9//3//f/9//3//f/9//3//f/9//3//f/9//3//f/9//3//f/9//3//f/9//3//f/9//3//f/9//3//f/9/33//f/9//3//f/9//3//f/9//3//f/9//3//f/9//n//f/5//3//f/9//3//f/9733v/f/9/33v/f/9/vXf/f/9//3//f/9//3//f/9//3//f/9//3//f/9//3//f/9//3//f/9//3//f/9//3//f/9//3//f/9//3//f/9//3//f/9//3//f/9//3//f/9//3//f/9//3//f/9//3//f/9//3//f/9//3//f/9//3//f/9//3//f/9//3//f/9//3//f/9//3//f/9//3//f957/3/ee95/3n//f95//3//f/9//3//f/5//3/+f/9//X//f/5//3//f/9//3v/f99733udc/9//3//f/5//3//f/9//3//f/9//3//f/9//3//f/9//3//f/9//3//f/9//3//f/9//3//f/9//3//f/9//3//f/9//3//f/9//3//f/9//3//f/9//3//f/9//3//f/9//3//f/9//3//f/9//3//f/9//3//f/9//3/+f/9//3//f/9//3//f/9//3//f/9//3//f/9//3//f/9//3//f/9//3/+f/9//3//f/9//3//f/5//3/+f/5//n//f/5//3//f/9//3//f753/3//f757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kAAAAAoAAABgAAAASgAAAGwAAAABAAAAqwoNQnIcDUIKAAAAYAAAAAsAAABMAAAAAAAAAAAAAAAAAAAA//////////9kAAAAGwQuABEELgATBEAEOARIBDgEPQQwBAAABwAAAAQAAAAGAAAABA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7</vt:i4>
      </vt:variant>
    </vt:vector>
  </HeadingPairs>
  <TitlesOfParts>
    <vt:vector size="17" baseType="lpstr">
      <vt:lpstr>Информация для раскрытия</vt:lpstr>
      <vt:lpstr>1)</vt:lpstr>
      <vt:lpstr>2)</vt:lpstr>
      <vt:lpstr>3)</vt:lpstr>
      <vt:lpstr>4)</vt:lpstr>
      <vt:lpstr>5)</vt:lpstr>
      <vt:lpstr>6)</vt:lpstr>
      <vt:lpstr>7)</vt:lpstr>
      <vt:lpstr>8</vt:lpstr>
      <vt:lpstr>Лист1</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2018-08-17T08:37:16Z</cp:lastPrinted>
  <dcterms:created xsi:type="dcterms:W3CDTF">1996-10-08T23:32:33Z</dcterms:created>
  <dcterms:modified xsi:type="dcterms:W3CDTF">2019-12-16T10:39:13Z</dcterms:modified>
</cp:coreProperties>
</file>