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6"/>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'2)'!$A$1:$E$22</definedName>
    <definedName name="_xlnm.Print_Area" localSheetId="3">'3)'!$A$1:$H$11</definedName>
    <definedName name="_xlnm.Print_Area" localSheetId="4">'4)'!$A$1:$L$23</definedName>
    <definedName name="_xlnm.Print_Area" localSheetId="6">'6)'!$A$1:$F$12</definedName>
  </definedNames>
  <calcPr calcId="125725"/>
</workbook>
</file>

<file path=xl/calcChain.xml><?xml version="1.0" encoding="utf-8"?>
<calcChain xmlns="http://schemas.openxmlformats.org/spreadsheetml/2006/main">
  <c r="F10" i="10"/>
  <c r="C11" i="9" l="1"/>
  <c r="C15"/>
  <c r="C10" i="10" l="1"/>
  <c r="C19" i="9" l="1"/>
  <c r="H26" i="1"/>
  <c r="D3" i="3" s="1"/>
  <c r="F2" i="1"/>
  <c r="F16"/>
  <c r="E11"/>
  <c r="C23" i="9"/>
  <c r="C7"/>
  <c r="E42" i="1" l="1"/>
  <c r="F42" s="1"/>
  <c r="E34"/>
  <c r="D11"/>
  <c r="F15"/>
  <c r="F14"/>
  <c r="F13"/>
  <c r="F12"/>
  <c r="F10"/>
  <c r="F9"/>
  <c r="E8"/>
  <c r="E7" s="1"/>
  <c r="J42"/>
  <c r="J34"/>
  <c r="E2" l="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6"/>
  <c r="E30" s="1"/>
  <c r="B30"/>
  <c r="G30" s="1"/>
  <c r="G38" s="1"/>
  <c r="C30"/>
  <c r="B38"/>
  <c r="A10" i="10"/>
  <c r="K39" i="1"/>
  <c r="K40"/>
  <c r="F11"/>
  <c r="B7"/>
  <c r="F8"/>
  <c r="K41"/>
  <c r="I42"/>
  <c r="H42"/>
  <c r="F34"/>
  <c r="K34"/>
  <c r="F7"/>
  <c r="E38" l="1"/>
  <c r="J30"/>
  <c r="J38" s="1"/>
  <c r="K42"/>
  <c r="D38"/>
  <c r="I30"/>
  <c r="I38" s="1"/>
  <c r="H30"/>
  <c r="H38" s="1"/>
  <c r="C38"/>
</calcChain>
</file>

<file path=xl/sharedStrings.xml><?xml version="1.0" encoding="utf-8"?>
<sst xmlns="http://schemas.openxmlformats.org/spreadsheetml/2006/main" count="187" uniqueCount="148">
  <si>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</si>
  <si>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</si>
  <si>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</si>
  <si>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</si>
  <si>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</si>
  <si>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</si>
  <si>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</si>
  <si>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</si>
  <si>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</si>
  <si>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</si>
  <si>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</si>
  <si>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</si>
  <si>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</si>
  <si>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</si>
  <si>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</si>
  <si>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</si>
  <si>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</si>
  <si>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</si>
  <si>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</si>
  <si>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</si>
  <si>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</si>
  <si>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</si>
  <si>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</si>
  <si>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</si>
  <si>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</si>
  <si>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</si>
  <si>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</si>
  <si>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</si>
  <si>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</si>
  <si>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</si>
  <si>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</si>
  <si>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</si>
  <si>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</si>
  <si>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</si>
  <si>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</si>
  <si>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</si>
  <si>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</si>
  <si>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</si>
  <si>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</si>
  <si>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</si>
  <si>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</si>
  <si>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</si>
  <si>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</si>
  <si>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</si>
  <si>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</si>
  <si>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</si>
  <si>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</si>
  <si>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</si>
  <si>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</si>
  <si>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</si>
  <si>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</si>
  <si>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</si>
  <si>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</si>
  <si>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</si>
  <si>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</si>
  <si>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</si>
  <si>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</si>
  <si>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</si>
  <si>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</si>
  <si>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</si>
  <si>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</si>
  <si>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</si>
  <si>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</si>
  <si>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</si>
  <si>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</si>
  <si>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</si>
  <si>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</si>
  <si>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</si>
  <si>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</si>
  <si>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</si>
  <si>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</si>
  <si>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</si>
  <si>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</si>
  <si>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</si>
  <si>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</si>
  <si>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</si>
  <si>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</si>
  <si>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</si>
  <si>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</si>
  <si>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</si>
  <si>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</si>
  <si>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</si>
  <si>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</si>
  <si>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</si>
  <si>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</si>
  <si>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</si>
  <si>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</si>
  <si>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</si>
  <si>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</si>
  <si>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2016 г.</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</si>
  <si>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</si>
  <si>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</si>
  <si>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</si>
  <si>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</si>
  <si>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</si>
  <si>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</si>
  <si>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</si>
  <si>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</si>
  <si>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</si>
  <si>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</si>
  <si>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</si>
  <si>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t>I квартал</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</si>
  <si>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</si>
  <si>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</si>
  <si>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</si>
  <si>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</si>
  <si>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</si>
  <si>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</si>
  <si>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</si>
  <si>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</si>
  <si>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</si>
  <si>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</si>
  <si>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</si>
  <si>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</si>
  <si>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</si>
  <si>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</si>
  <si>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</si>
  <si>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</si>
  <si>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</si>
  <si>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</si>
  <si>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</si>
  <si>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</si>
  <si>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</si>
  <si>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</si>
  <si>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</si>
  <si>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</si>
  <si>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</si>
  <si>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</si>
  <si>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</si>
  <si>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</si>
  <si>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</si>
  <si>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чел/ч</t>
  </si>
  <si>
    <t>III квартал</t>
  </si>
  <si>
    <t>НДС, руб.</t>
  </si>
  <si>
    <t>Стоимость с НДС, руб.</t>
  </si>
  <si>
    <t>декабрь</t>
  </si>
  <si>
    <t>ООО "ЗМК Сибирь" договор на сумму 120 699,84 руб. , в том числе НДС 18 411,84 руб. (600 кВт)</t>
  </si>
  <si>
    <t>ООО "ЗМК Сибирь" увеличение на 330 кВт до 402 кВт</t>
  </si>
  <si>
    <t>ООО "ЗМК Сибирь" договор на сумму 66 384,91 руб. , в том числе НДС 10 126,51 руб. (330 кВт)</t>
  </si>
  <si>
    <t>ТР II секции 10 кВ в РУ-10 кВ ТП-21</t>
  </si>
  <si>
    <t>ТР I секции 10 кВ в РУ-10 кВ ТП-21</t>
  </si>
  <si>
    <t>ТР II секции 6 кВ в РУ-6 кВ РП-54</t>
  </si>
  <si>
    <t>ТР I и II секций 0,4 кВ в РУ-0,4 кВ ТП-54</t>
  </si>
  <si>
    <t>ТР ВМ II секции 10 кВ в РУ-10 кВ ТП-21</t>
  </si>
  <si>
    <t>ТР ВМ I секции 10 кВ в РУ-10 кВ ТП-21</t>
  </si>
  <si>
    <t>ТР ВМ II секции 6 кВ в РУ-6 кВ РП-54</t>
  </si>
  <si>
    <t>ТР тран-ра ТСН-2 на ГПП-21</t>
  </si>
  <si>
    <t>ТР тран-ров Т-1 и Т-2 в РУ-0,4 кВ ТП-56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</si>
</sst>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5">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3">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14" fillId="0" borderId="1" xfId="2" applyFont="1" applyFill="1" applyBorder="1" applyAlignment="1">
      <alignment horizontal="left"/>
    </xf>
    <xf numFmtId="0" fontId="14" fillId="0" borderId="1" xfId="2" applyFont="1" applyFill="1" applyBorder="1" applyAlignment="1">
      <alignment horizontal="center"/>
    </xf>
    <xf numFmtId="0" fontId="20" fillId="0" borderId="2" xfId="2" applyFont="1" applyFill="1" applyBorder="1" applyAlignment="1">
      <alignment wrapText="1"/>
    </xf>
    <xf numFmtId="0" fontId="20" fillId="0" borderId="2" xfId="2" applyFont="1" applyFill="1" applyBorder="1" applyAlignment="1"/>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2" fillId="0" borderId="1" xfId="0" applyFont="1" applyBorder="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14" fillId="0" borderId="1" xfId="2" applyFont="1" applyFill="1" applyBorder="1" applyAlignment="1"/>
    <xf numFmtId="14" fontId="14" fillId="0" borderId="1" xfId="2" applyNumberFormat="1" applyFont="1" applyFill="1" applyBorder="1" applyAlignment="1">
      <alignment horizontal="center"/>
    </xf>
    <xf numFmtId="0" fontId="20" fillId="0" borderId="1" xfId="2"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2" fontId="3" fillId="0" borderId="0" xfId="3" applyNumberFormat="1" applyFont="1" applyFill="1" applyBorder="1" applyAlignment="1" applyProtection="1">
      <alignment vertical="top"/>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 fillId="2" borderId="1" xfId="3" applyNumberFormat="1" applyFont="1" applyFill="1" applyBorder="1" applyAlignment="1" applyProtection="1">
      <alignment horizontal="left" vertical="top" wrapText="1"/>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166" fontId="14" fillId="0" borderId="1" xfId="2" applyNumberFormat="1" applyFont="1" applyFill="1" applyBorder="1" applyAlignment="1">
      <alignment horizontal="center"/>
    </xf>
    <xf numFmtId="166" fontId="20" fillId="0" borderId="1" xfId="2" applyNumberFormat="1" applyFont="1" applyFill="1" applyBorder="1" applyAlignment="1">
      <alignment horizontal="center"/>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5" borderId="0" xfId="0" applyFont="1" applyFill="1" applyAlignment="1">
      <alignment horizontal="right" wrapText="1"/>
    </xf>
    <xf numFmtId="0" fontId="17" fillId="0" borderId="0" xfId="0" applyFont="1" applyAlignment="1">
      <alignment horizontal="justify" vertical="top"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0" borderId="0" xfId="0" applyFont="1" applyAlignment="1">
      <alignment horizontal="justify"/>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0" xfId="0" applyFont="1" applyAlignment="1">
      <alignment horizontal="justify"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2" fillId="6"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view="pageBreakPreview" zoomScaleNormal="100" zoomScaleSheetLayoutView="100" workbookViewId="0">
      <selection activeCell="I8" sqref="I8"/>
    </sheetView>
  </sheetViews>
  <sheetFormatPr defaultRowHeight="15"/>
  <cols>
    <col min="1" max="1" width="98" style="31" customWidth="1"/>
    <col min="2" max="2" width="11.28515625" style="31" customWidth="1"/>
    <col min="3" max="3" width="7.5703125" style="31" customWidth="1"/>
    <col min="4" max="4" width="9.140625" style="31" hidden="1" customWidth="1"/>
    <col min="5" max="16384" width="9.140625" style="31"/>
  </cols>
  <sheetData>
    <row r="1" spans="1:4" ht="48" customHeight="1">
      <c r="A1" s="105" t="s">
        <v>116</v>
      </c>
      <c r="B1" s="105"/>
      <c r="C1" s="105"/>
      <c r="D1" s="105"/>
    </row>
    <row r="2" spans="1:4" ht="15.75" customHeight="1">
      <c r="A2" s="32"/>
    </row>
    <row r="3" spans="1:4" s="34" customFormat="1">
      <c r="A3" s="33" t="s">
        <v>100</v>
      </c>
      <c r="B3" s="97" t="s">
        <v>135</v>
      </c>
      <c r="C3" s="34" t="s">
        <v>89</v>
      </c>
    </row>
    <row r="4" spans="1:4" s="36" customFormat="1" ht="15.75" customHeight="1">
      <c r="A4" s="35"/>
    </row>
    <row r="5" spans="1:4" s="34" customFormat="1" ht="15.75" customHeight="1">
      <c r="A5" s="34" t="s">
        <v>107</v>
      </c>
    </row>
    <row r="6" spans="1:4" s="34" customFormat="1" ht="15.75" customHeight="1">
      <c r="A6" s="34" t="s">
        <v>108</v>
      </c>
    </row>
    <row r="7" spans="1:4" s="34" customFormat="1" ht="9.9499999999999993" customHeight="1"/>
    <row r="8" spans="1:4" s="34" customFormat="1" ht="64.5" customHeight="1">
      <c r="A8" s="104" t="s">
        <v>128</v>
      </c>
      <c r="B8" s="104"/>
      <c r="C8" s="104"/>
    </row>
    <row r="9" spans="1:4" s="34" customFormat="1" ht="9.9499999999999993" customHeight="1"/>
    <row r="10" spans="1:4" s="38" customFormat="1" ht="65.25" customHeight="1">
      <c r="A10" s="104" t="s">
        <v>109</v>
      </c>
      <c r="B10" s="104"/>
      <c r="C10" s="104"/>
      <c r="D10" s="104"/>
    </row>
    <row r="11" spans="1:4" s="38" customFormat="1" ht="9.9499999999999993" customHeight="1">
      <c r="A11" s="37"/>
      <c r="B11" s="37"/>
      <c r="C11" s="37"/>
      <c r="D11" s="37"/>
    </row>
    <row r="12" spans="1:4" s="38" customFormat="1" ht="34.5" customHeight="1">
      <c r="A12" s="104" t="s">
        <v>110</v>
      </c>
      <c r="B12" s="104"/>
      <c r="C12" s="104"/>
      <c r="D12" s="104"/>
    </row>
    <row r="13" spans="1:4" s="38" customFormat="1" ht="9.9499999999999993" customHeight="1">
      <c r="A13" s="37"/>
      <c r="B13" s="37"/>
      <c r="C13" s="37"/>
      <c r="D13" s="37"/>
    </row>
    <row r="14" spans="1:4" s="38" customFormat="1" ht="49.5" customHeight="1">
      <c r="A14" s="104" t="s">
        <v>111</v>
      </c>
      <c r="B14" s="104"/>
      <c r="C14" s="104"/>
      <c r="D14" s="104"/>
    </row>
    <row r="15" spans="1:4" s="38" customFormat="1" ht="9.9499999999999993" customHeight="1">
      <c r="A15" s="37"/>
      <c r="B15" s="37"/>
      <c r="C15" s="37"/>
      <c r="D15" s="37"/>
    </row>
    <row r="16" spans="1:4" s="38" customFormat="1" ht="63.75" customHeight="1">
      <c r="A16" s="104" t="s">
        <v>112</v>
      </c>
      <c r="B16" s="104"/>
      <c r="C16" s="104"/>
      <c r="D16" s="104"/>
    </row>
    <row r="17" spans="1:4" s="38" customFormat="1" ht="9.9499999999999993" customHeight="1">
      <c r="A17" s="37"/>
      <c r="B17" s="37"/>
      <c r="C17" s="37"/>
      <c r="D17" s="37"/>
    </row>
    <row r="18" spans="1:4" s="38" customFormat="1" ht="50.25" customHeight="1">
      <c r="A18" s="104" t="s">
        <v>113</v>
      </c>
      <c r="B18" s="104"/>
      <c r="C18" s="104"/>
      <c r="D18" s="104"/>
    </row>
    <row r="19" spans="1:4" s="38" customFormat="1" ht="9.9499999999999993" customHeight="1">
      <c r="A19" s="37"/>
      <c r="B19" s="37"/>
      <c r="C19" s="37"/>
      <c r="D19" s="37"/>
    </row>
    <row r="20" spans="1:4" s="38" customFormat="1" ht="140.25" customHeight="1">
      <c r="A20" s="104" t="s">
        <v>114</v>
      </c>
      <c r="B20" s="104"/>
      <c r="C20" s="104"/>
      <c r="D20" s="104"/>
    </row>
    <row r="21" spans="1:4" s="38" customFormat="1" ht="9.9499999999999993" customHeight="1">
      <c r="A21" s="37"/>
      <c r="B21" s="37"/>
      <c r="C21" s="37"/>
      <c r="D21" s="37"/>
    </row>
    <row r="22" spans="1:4" s="38" customFormat="1" ht="103.5" customHeight="1">
      <c r="A22" s="104" t="s">
        <v>122</v>
      </c>
      <c r="B22" s="104"/>
      <c r="C22" s="104"/>
      <c r="D22" s="104"/>
    </row>
    <row r="23" spans="1:4" s="39" customFormat="1"/>
    <row r="24" spans="1:4" s="39" customFormat="1"/>
    <row r="25" spans="1:4" s="39"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Normal="100" zoomScaleSheetLayoutView="100" workbookViewId="0">
      <selection activeCell="H17" sqref="H17"/>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8" t="s">
        <v>120</v>
      </c>
      <c r="K1" s="118"/>
    </row>
    <row r="2" spans="1:11" ht="15" customHeight="1">
      <c r="A2" s="123" t="s">
        <v>64</v>
      </c>
      <c r="B2" s="123"/>
      <c r="C2" s="123"/>
      <c r="D2" s="123"/>
      <c r="E2" s="84" t="str">
        <f>+'Информация для раскрытия'!B3</f>
        <v>декабрь</v>
      </c>
      <c r="F2" s="40" t="str">
        <f>+'Информация для раскрытия'!C3</f>
        <v>2016 г.</v>
      </c>
    </row>
    <row r="3" spans="1:11" ht="15" customHeight="1">
      <c r="A3" s="126" t="s">
        <v>63</v>
      </c>
      <c r="B3" s="126"/>
      <c r="C3" s="126"/>
      <c r="D3" s="126"/>
      <c r="E3" s="126"/>
      <c r="F3" s="126"/>
    </row>
    <row r="4" spans="1:11" ht="15">
      <c r="A4" s="12"/>
      <c r="B4" s="12"/>
      <c r="C4" s="12"/>
      <c r="D4" s="12"/>
      <c r="E4" s="12"/>
      <c r="F4" s="13"/>
    </row>
    <row r="5" spans="1:11" ht="15">
      <c r="A5" s="113" t="s">
        <v>104</v>
      </c>
      <c r="B5" s="112" t="s">
        <v>103</v>
      </c>
      <c r="C5" s="112"/>
      <c r="D5" s="112"/>
      <c r="E5" s="112"/>
      <c r="F5" s="112"/>
    </row>
    <row r="6" spans="1:11" ht="15">
      <c r="A6" s="114"/>
      <c r="B6" s="48" t="s">
        <v>101</v>
      </c>
      <c r="C6" s="48" t="s">
        <v>115</v>
      </c>
      <c r="D6" s="48" t="s">
        <v>132</v>
      </c>
      <c r="E6" s="48" t="str">
        <f>+E2</f>
        <v>декабрь</v>
      </c>
      <c r="F6" s="50" t="s">
        <v>2</v>
      </c>
    </row>
    <row r="7" spans="1:11" s="41" customFormat="1" ht="15">
      <c r="A7" s="17" t="s">
        <v>17</v>
      </c>
      <c r="B7" s="18">
        <f>+B8</f>
        <v>0</v>
      </c>
      <c r="C7" s="19">
        <v>0</v>
      </c>
      <c r="D7" s="18">
        <f t="shared" ref="D7" si="0">+D8</f>
        <v>0</v>
      </c>
      <c r="E7" s="18">
        <f>+E8</f>
        <v>0</v>
      </c>
      <c r="F7" s="1">
        <f>SUM(B7:E7)</f>
        <v>0</v>
      </c>
    </row>
    <row r="8" spans="1:11" s="42" customFormat="1" ht="15">
      <c r="A8" s="20" t="s">
        <v>18</v>
      </c>
      <c r="B8" s="18">
        <f>+B9+B10</f>
        <v>0</v>
      </c>
      <c r="C8" s="19">
        <v>0</v>
      </c>
      <c r="D8" s="18">
        <f t="shared" ref="D8" si="1">+D9+D10</f>
        <v>0</v>
      </c>
      <c r="E8" s="18">
        <f>+E9+E10</f>
        <v>0</v>
      </c>
      <c r="F8" s="1">
        <f>SUM(B8:E8)</f>
        <v>0</v>
      </c>
    </row>
    <row r="9" spans="1:11" ht="18" customHeight="1">
      <c r="A9" s="2" t="s">
        <v>79</v>
      </c>
      <c r="B9" s="4"/>
      <c r="C9" s="15"/>
      <c r="D9" s="96"/>
      <c r="E9" s="4"/>
      <c r="F9" s="5">
        <f t="shared" ref="F9:F15" si="2">SUM(B9:E9)</f>
        <v>0</v>
      </c>
    </row>
    <row r="10" spans="1:11" ht="15.75" customHeight="1">
      <c r="A10" s="2" t="s">
        <v>118</v>
      </c>
      <c r="B10" s="4"/>
      <c r="C10" s="15"/>
      <c r="D10" s="96"/>
      <c r="E10" s="4"/>
      <c r="F10" s="5">
        <f t="shared" si="2"/>
        <v>0</v>
      </c>
    </row>
    <row r="11" spans="1:11" s="42"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96"/>
      <c r="E12" s="4"/>
      <c r="F12" s="5">
        <f t="shared" si="2"/>
        <v>0</v>
      </c>
    </row>
    <row r="13" spans="1:11" ht="20.25" customHeight="1">
      <c r="A13" s="2" t="s">
        <v>81</v>
      </c>
      <c r="B13" s="4"/>
      <c r="C13" s="15"/>
      <c r="D13" s="96"/>
      <c r="E13" s="4"/>
      <c r="F13" s="5">
        <f t="shared" si="2"/>
        <v>0</v>
      </c>
    </row>
    <row r="14" spans="1:11" ht="36" customHeight="1">
      <c r="A14" s="2" t="s">
        <v>82</v>
      </c>
      <c r="B14" s="4"/>
      <c r="C14" s="15"/>
      <c r="D14" s="96"/>
      <c r="E14" s="4"/>
      <c r="F14" s="5">
        <f t="shared" si="2"/>
        <v>0</v>
      </c>
    </row>
    <row r="15" spans="1:11" ht="15">
      <c r="A15" s="2" t="s">
        <v>83</v>
      </c>
      <c r="B15" s="4"/>
      <c r="C15" s="4"/>
      <c r="D15" s="4"/>
      <c r="E15" s="4"/>
      <c r="F15" s="5">
        <f t="shared" si="2"/>
        <v>0</v>
      </c>
    </row>
    <row r="16" spans="1:11" s="42" customFormat="1" ht="31.5" customHeight="1">
      <c r="A16" s="20" t="s">
        <v>86</v>
      </c>
      <c r="B16" s="18">
        <v>0</v>
      </c>
      <c r="C16" s="18">
        <v>0</v>
      </c>
      <c r="D16" s="18">
        <v>0</v>
      </c>
      <c r="E16" s="1">
        <v>0</v>
      </c>
      <c r="F16" s="18">
        <f>SUM(B16:E16)</f>
        <v>0</v>
      </c>
    </row>
    <row r="17" spans="1:11" s="42" customFormat="1" ht="19.5" customHeight="1">
      <c r="A17" s="20" t="s">
        <v>20</v>
      </c>
      <c r="B17" s="109"/>
      <c r="C17" s="110"/>
      <c r="D17" s="110"/>
      <c r="E17" s="110"/>
      <c r="F17" s="111"/>
    </row>
    <row r="18" spans="1:11" ht="15">
      <c r="A18" s="2"/>
      <c r="B18" s="106"/>
      <c r="C18" s="107"/>
      <c r="D18" s="107"/>
      <c r="E18" s="107"/>
      <c r="F18" s="108"/>
    </row>
    <row r="19" spans="1:11" ht="15">
      <c r="A19" s="2"/>
      <c r="B19" s="106"/>
      <c r="C19" s="107"/>
      <c r="D19" s="107"/>
      <c r="E19" s="107"/>
      <c r="F19" s="108"/>
    </row>
    <row r="20" spans="1:11" ht="15">
      <c r="A20" s="2" t="s">
        <v>66</v>
      </c>
      <c r="B20" s="106"/>
      <c r="C20" s="107"/>
      <c r="D20" s="107"/>
      <c r="E20" s="107"/>
      <c r="F20" s="108"/>
    </row>
    <row r="21" spans="1:11" ht="15">
      <c r="A21" s="2"/>
      <c r="B21" s="127"/>
      <c r="C21" s="128"/>
      <c r="D21" s="128"/>
      <c r="E21" s="128"/>
      <c r="F21" s="129"/>
    </row>
    <row r="22" spans="1:11" ht="15">
      <c r="A22" s="2"/>
      <c r="B22" s="127"/>
      <c r="C22" s="128"/>
      <c r="D22" s="128"/>
      <c r="E22" s="128"/>
      <c r="F22" s="129"/>
    </row>
    <row r="23" spans="1:11" ht="15">
      <c r="A23" s="12"/>
      <c r="B23" s="12"/>
      <c r="C23" s="12"/>
      <c r="D23" s="12"/>
      <c r="E23" s="12"/>
      <c r="F23" s="13"/>
    </row>
    <row r="24" spans="1:11" ht="49.5" customHeight="1">
      <c r="A24" s="11"/>
      <c r="B24" s="12"/>
      <c r="C24" s="12"/>
      <c r="D24" s="12"/>
      <c r="E24" s="12"/>
      <c r="F24" s="13"/>
    </row>
    <row r="26" spans="1:11" s="7" customFormat="1" ht="15.75" customHeight="1">
      <c r="A26" s="125" t="s">
        <v>90</v>
      </c>
      <c r="B26" s="125"/>
      <c r="C26" s="125"/>
      <c r="D26" s="125"/>
      <c r="E26" s="125"/>
      <c r="F26" s="125"/>
      <c r="G26" s="98" t="str">
        <f>+'Информация для раскрытия'!B3</f>
        <v>декабрь</v>
      </c>
      <c r="H26" s="43" t="str">
        <f>+'Информация для раскрытия'!C3</f>
        <v>2016 г.</v>
      </c>
      <c r="J26" s="44"/>
      <c r="K26" s="44"/>
    </row>
    <row r="27" spans="1:11" s="7" customFormat="1" ht="15"/>
    <row r="28" spans="1:11" s="7" customFormat="1" ht="15">
      <c r="A28" s="124" t="s">
        <v>0</v>
      </c>
      <c r="B28" s="124"/>
      <c r="C28" s="124"/>
      <c r="D28" s="124"/>
      <c r="E28" s="124"/>
      <c r="F28" s="124"/>
      <c r="G28" s="124"/>
      <c r="H28" s="124"/>
      <c r="I28" s="124"/>
      <c r="J28" s="124"/>
      <c r="K28" s="124"/>
    </row>
    <row r="29" spans="1:11" s="7" customFormat="1" ht="15">
      <c r="A29" s="115" t="s">
        <v>33</v>
      </c>
      <c r="B29" s="119" t="s">
        <v>1</v>
      </c>
      <c r="C29" s="120"/>
      <c r="D29" s="120"/>
      <c r="E29" s="120"/>
      <c r="F29" s="121"/>
      <c r="G29" s="119" t="s">
        <v>119</v>
      </c>
      <c r="H29" s="120"/>
      <c r="I29" s="120"/>
      <c r="J29" s="120"/>
      <c r="K29" s="121"/>
    </row>
    <row r="30" spans="1:11" s="7" customFormat="1" ht="18" customHeight="1">
      <c r="A30" s="116"/>
      <c r="B30" s="48" t="str">
        <f>+B6</f>
        <v>I квартал</v>
      </c>
      <c r="C30" s="48" t="str">
        <f t="shared" ref="C30:E30" si="4">+C6</f>
        <v>II квартал</v>
      </c>
      <c r="D30" s="48" t="str">
        <f t="shared" si="4"/>
        <v>III квартал</v>
      </c>
      <c r="E30" s="48" t="str">
        <f t="shared" si="4"/>
        <v>декабрь</v>
      </c>
      <c r="F30" s="48" t="s">
        <v>2</v>
      </c>
      <c r="G30" s="48" t="str">
        <f>+B30</f>
        <v>I квартал</v>
      </c>
      <c r="H30" s="48" t="str">
        <f>+C30</f>
        <v>II квартал</v>
      </c>
      <c r="I30" s="48" t="str">
        <f>+D30</f>
        <v>III квартал</v>
      </c>
      <c r="J30" s="48" t="str">
        <f>+E30</f>
        <v>декабрь</v>
      </c>
      <c r="K30" s="48" t="str">
        <f t="shared" ref="K30" si="5">+F30</f>
        <v>год</v>
      </c>
    </row>
    <row r="31" spans="1:11" s="7" customFormat="1" ht="18" customHeight="1">
      <c r="A31" s="6" t="s">
        <v>123</v>
      </c>
      <c r="B31" s="9">
        <v>0</v>
      </c>
      <c r="C31" s="45">
        <v>0</v>
      </c>
      <c r="D31" s="9">
        <v>0</v>
      </c>
      <c r="E31" s="9">
        <v>0</v>
      </c>
      <c r="F31" s="9">
        <f>SUM(B31:E31)</f>
        <v>0</v>
      </c>
      <c r="G31" s="9">
        <v>0</v>
      </c>
      <c r="H31" s="9">
        <v>0</v>
      </c>
      <c r="I31" s="9">
        <v>0</v>
      </c>
      <c r="J31" s="9">
        <v>0</v>
      </c>
      <c r="K31" s="9">
        <f>SUM(G31:J31)</f>
        <v>0</v>
      </c>
    </row>
    <row r="32" spans="1:11" s="7" customFormat="1" ht="18" customHeight="1">
      <c r="A32" s="6" t="s">
        <v>124</v>
      </c>
      <c r="B32" s="9">
        <v>0</v>
      </c>
      <c r="C32" s="45">
        <v>0</v>
      </c>
      <c r="D32" s="9">
        <v>0</v>
      </c>
      <c r="E32" s="9">
        <v>0</v>
      </c>
      <c r="F32" s="9">
        <f>SUM(B32:E32)</f>
        <v>0</v>
      </c>
      <c r="G32" s="9">
        <v>0</v>
      </c>
      <c r="H32" s="9">
        <v>0</v>
      </c>
      <c r="I32" s="9">
        <v>0</v>
      </c>
      <c r="J32" s="9">
        <v>0</v>
      </c>
      <c r="K32" s="9">
        <f>SUM(G32:J32)</f>
        <v>0</v>
      </c>
    </row>
    <row r="33" spans="1:11" s="7" customFormat="1" ht="18" customHeight="1">
      <c r="A33" s="6" t="s">
        <v>125</v>
      </c>
      <c r="B33" s="9">
        <v>0</v>
      </c>
      <c r="C33" s="45">
        <v>0</v>
      </c>
      <c r="D33" s="9">
        <v>0</v>
      </c>
      <c r="E33" s="9">
        <v>0</v>
      </c>
      <c r="F33" s="9">
        <f>SUM(B33:E33)</f>
        <v>0</v>
      </c>
      <c r="G33" s="9">
        <v>0</v>
      </c>
      <c r="H33" s="9">
        <v>0</v>
      </c>
      <c r="I33" s="9">
        <v>0</v>
      </c>
      <c r="J33" s="9">
        <v>0</v>
      </c>
      <c r="K33" s="9">
        <f>SUM(G33:J33)</f>
        <v>0</v>
      </c>
    </row>
    <row r="34" spans="1:11" s="7" customFormat="1" ht="18" customHeight="1">
      <c r="A34" s="48" t="s">
        <v>34</v>
      </c>
      <c r="B34" s="10">
        <f>SUM(B31:B33)</f>
        <v>0</v>
      </c>
      <c r="C34" s="10">
        <f>SUM(C31:C33)</f>
        <v>0</v>
      </c>
      <c r="D34" s="10">
        <f>SUM(D31:D33)</f>
        <v>0</v>
      </c>
      <c r="E34" s="10">
        <f>SUM(E31:E33)</f>
        <v>0</v>
      </c>
      <c r="F34" s="10">
        <f>SUM(B34:E34)</f>
        <v>0</v>
      </c>
      <c r="G34" s="10">
        <f>SUM(G31:G33)</f>
        <v>0</v>
      </c>
      <c r="H34" s="10">
        <f>SUM(H31:H33)</f>
        <v>0</v>
      </c>
      <c r="I34" s="10">
        <f>SUM(I31:I33)</f>
        <v>0</v>
      </c>
      <c r="J34" s="10">
        <f>SUM(J31:J33)</f>
        <v>0</v>
      </c>
      <c r="K34" s="10">
        <f>SUM(G34:J34)</f>
        <v>0</v>
      </c>
    </row>
    <row r="35" spans="1:11" s="7" customFormat="1" ht="15">
      <c r="A35" s="8"/>
      <c r="B35" s="8"/>
      <c r="C35" s="8"/>
      <c r="D35" s="8"/>
      <c r="E35" s="8"/>
      <c r="F35" s="8"/>
      <c r="G35" s="8"/>
      <c r="H35" s="8"/>
      <c r="I35" s="8"/>
      <c r="J35" s="8"/>
      <c r="K35" s="8"/>
    </row>
    <row r="36" spans="1:11" s="7" customFormat="1" ht="19.5" customHeight="1">
      <c r="A36" s="122" t="s">
        <v>92</v>
      </c>
      <c r="B36" s="122"/>
      <c r="C36" s="122"/>
      <c r="D36" s="122"/>
      <c r="E36" s="122"/>
      <c r="F36" s="122"/>
      <c r="G36" s="122"/>
      <c r="H36" s="122"/>
      <c r="I36" s="122"/>
      <c r="J36" s="122"/>
      <c r="K36" s="122"/>
    </row>
    <row r="37" spans="1:11" s="7" customFormat="1" ht="15">
      <c r="A37" s="115" t="s">
        <v>33</v>
      </c>
      <c r="B37" s="117" t="s">
        <v>84</v>
      </c>
      <c r="C37" s="117"/>
      <c r="D37" s="117"/>
      <c r="E37" s="117"/>
      <c r="F37" s="117"/>
      <c r="G37" s="117" t="s">
        <v>85</v>
      </c>
      <c r="H37" s="117"/>
      <c r="I37" s="117"/>
      <c r="J37" s="117"/>
      <c r="K37" s="117"/>
    </row>
    <row r="38" spans="1:11" s="7" customFormat="1" ht="15">
      <c r="A38" s="116"/>
      <c r="B38" s="48" t="str">
        <f>+B30</f>
        <v>I квартал</v>
      </c>
      <c r="C38" s="48" t="str">
        <f t="shared" ref="C38:K38" si="6">+C30</f>
        <v>II квартал</v>
      </c>
      <c r="D38" s="48" t="str">
        <f t="shared" si="6"/>
        <v>III квартал</v>
      </c>
      <c r="E38" s="48" t="str">
        <f t="shared" si="6"/>
        <v>декабрь</v>
      </c>
      <c r="F38" s="48" t="str">
        <f t="shared" si="6"/>
        <v>год</v>
      </c>
      <c r="G38" s="48" t="str">
        <f t="shared" si="6"/>
        <v>I квартал</v>
      </c>
      <c r="H38" s="48" t="str">
        <f t="shared" si="6"/>
        <v>II квартал</v>
      </c>
      <c r="I38" s="48" t="str">
        <f t="shared" si="6"/>
        <v>III квартал</v>
      </c>
      <c r="J38" s="48" t="str">
        <f t="shared" si="6"/>
        <v>декабрь</v>
      </c>
      <c r="K38" s="48" t="str">
        <f t="shared" si="6"/>
        <v>год</v>
      </c>
    </row>
    <row r="39" spans="1:11" s="7" customFormat="1" ht="18" customHeight="1">
      <c r="A39" s="6" t="s">
        <v>123</v>
      </c>
      <c r="B39" s="9">
        <v>0</v>
      </c>
      <c r="C39" s="9">
        <v>0</v>
      </c>
      <c r="D39" s="9">
        <v>0</v>
      </c>
      <c r="E39" s="9">
        <v>0</v>
      </c>
      <c r="F39" s="9">
        <f>SUM(B39:E39)</f>
        <v>0</v>
      </c>
      <c r="G39" s="9">
        <f>+G31</f>
        <v>0</v>
      </c>
      <c r="H39" s="9">
        <f t="shared" ref="H39:I39" si="7">+H31</f>
        <v>0</v>
      </c>
      <c r="I39" s="9">
        <f t="shared" si="7"/>
        <v>0</v>
      </c>
      <c r="J39" s="9">
        <v>0</v>
      </c>
      <c r="K39" s="9">
        <f>SUM(G39:J39)</f>
        <v>0</v>
      </c>
    </row>
    <row r="40" spans="1:11" s="7" customFormat="1" ht="18" customHeight="1">
      <c r="A40" s="6" t="s">
        <v>124</v>
      </c>
      <c r="B40" s="9">
        <v>0</v>
      </c>
      <c r="C40" s="9">
        <v>0</v>
      </c>
      <c r="D40" s="9">
        <v>0</v>
      </c>
      <c r="E40" s="9">
        <v>0</v>
      </c>
      <c r="F40" s="9">
        <f>SUM(B40:E40)</f>
        <v>0</v>
      </c>
      <c r="G40" s="9">
        <v>0</v>
      </c>
      <c r="H40" s="9">
        <f t="shared" ref="H40:I40" si="8">+H32</f>
        <v>0</v>
      </c>
      <c r="I40" s="9">
        <f t="shared" si="8"/>
        <v>0</v>
      </c>
      <c r="J40" s="9">
        <v>0</v>
      </c>
      <c r="K40" s="9">
        <f>SUM(G40:J40)</f>
        <v>0</v>
      </c>
    </row>
    <row r="41" spans="1:11" s="7" customFormat="1" ht="18" customHeight="1">
      <c r="A41" s="6" t="s">
        <v>125</v>
      </c>
      <c r="B41" s="9">
        <v>0</v>
      </c>
      <c r="C41" s="9">
        <v>0</v>
      </c>
      <c r="D41" s="9">
        <v>0</v>
      </c>
      <c r="E41" s="9">
        <v>0</v>
      </c>
      <c r="F41" s="9">
        <f>SUM(B41:E41)</f>
        <v>0</v>
      </c>
      <c r="G41" s="9">
        <v>0</v>
      </c>
      <c r="H41" s="9">
        <f t="shared" ref="H41:I41" si="9">+H33</f>
        <v>0</v>
      </c>
      <c r="I41" s="9">
        <f t="shared" si="9"/>
        <v>0</v>
      </c>
      <c r="J41" s="9">
        <v>0</v>
      </c>
      <c r="K41" s="9">
        <f>SUM(G41:J41)</f>
        <v>0</v>
      </c>
    </row>
    <row r="42" spans="1:11" s="7" customFormat="1" ht="18" customHeight="1">
      <c r="A42" s="48" t="s">
        <v>34</v>
      </c>
      <c r="B42" s="10">
        <f>SUM(B39:B41)</f>
        <v>0</v>
      </c>
      <c r="C42" s="10">
        <f>SUM(C39:C41)</f>
        <v>0</v>
      </c>
      <c r="D42" s="10">
        <f>SUM(D39:D41)</f>
        <v>0</v>
      </c>
      <c r="E42" s="10">
        <f>SUM(E39:E41)</f>
        <v>0</v>
      </c>
      <c r="F42" s="10">
        <f>SUM(B42:E42)</f>
        <v>0</v>
      </c>
      <c r="G42" s="10">
        <f>SUM(G39:G41)</f>
        <v>0</v>
      </c>
      <c r="H42" s="10">
        <f>SUM(H39:H41)</f>
        <v>0</v>
      </c>
      <c r="I42" s="10">
        <f>SUM(I39:I41)</f>
        <v>0</v>
      </c>
      <c r="J42" s="10">
        <f>SUM(J39:J41)</f>
        <v>0</v>
      </c>
      <c r="K42" s="10">
        <f>SUM(G42:J42)</f>
        <v>0</v>
      </c>
    </row>
  </sheetData>
  <mergeCells count="20">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22"/>
  <sheetViews>
    <sheetView showGridLines="0" view="pageBreakPreview" zoomScaleNormal="100" zoomScaleSheetLayoutView="100" workbookViewId="0">
      <selection activeCell="K30" sqref="K30"/>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8" t="s">
        <v>120</v>
      </c>
      <c r="E1" s="118"/>
    </row>
    <row r="2" spans="1:7" s="14" customFormat="1" ht="20.100000000000001" customHeight="1">
      <c r="A2" s="130" t="s">
        <v>36</v>
      </c>
      <c r="B2" s="130"/>
      <c r="C2" s="130"/>
      <c r="D2" s="130"/>
      <c r="E2" s="130"/>
      <c r="G2" s="86"/>
    </row>
    <row r="3" spans="1:7" s="14" customFormat="1" ht="20.100000000000001" customHeight="1">
      <c r="A3" s="132" t="s">
        <v>37</v>
      </c>
      <c r="B3" s="132"/>
      <c r="C3" s="99" t="str">
        <f>+'1)'!G26</f>
        <v>декабрь</v>
      </c>
      <c r="D3" s="46" t="str">
        <f>+'1)'!H26</f>
        <v>2016 г.</v>
      </c>
      <c r="E3" s="22"/>
      <c r="F3" s="3"/>
    </row>
    <row r="4" spans="1:7" s="14" customFormat="1">
      <c r="A4" s="131" t="s">
        <v>91</v>
      </c>
      <c r="B4" s="131"/>
      <c r="C4" s="131"/>
      <c r="D4" s="131"/>
      <c r="E4" s="131"/>
      <c r="F4" s="13"/>
    </row>
    <row r="5" spans="1:7" s="14" customFormat="1">
      <c r="A5" s="21"/>
      <c r="B5" s="22"/>
      <c r="C5" s="22"/>
      <c r="D5" s="22"/>
      <c r="E5" s="22"/>
      <c r="F5" s="13"/>
    </row>
    <row r="6" spans="1:7" s="23" customFormat="1" ht="45">
      <c r="A6" s="47" t="s">
        <v>21</v>
      </c>
      <c r="B6" s="47" t="s">
        <v>22</v>
      </c>
      <c r="C6" s="47" t="s">
        <v>23</v>
      </c>
      <c r="D6" s="47" t="s">
        <v>24</v>
      </c>
      <c r="E6" s="47" t="s">
        <v>25</v>
      </c>
    </row>
    <row r="7" spans="1:7" s="13" customFormat="1" ht="15" customHeight="1">
      <c r="A7" s="24" t="s">
        <v>26</v>
      </c>
      <c r="B7" s="24"/>
      <c r="C7" s="89"/>
      <c r="D7" s="89"/>
      <c r="E7" s="24"/>
    </row>
    <row r="8" spans="1:7" s="13" customFormat="1" ht="15" customHeight="1">
      <c r="A8" s="88" t="s">
        <v>139</v>
      </c>
      <c r="B8" s="28" t="s">
        <v>131</v>
      </c>
      <c r="C8" s="89">
        <v>42731</v>
      </c>
      <c r="D8" s="89">
        <v>42731</v>
      </c>
      <c r="E8" s="102">
        <v>16.399999999999999</v>
      </c>
    </row>
    <row r="9" spans="1:7" s="13" customFormat="1" ht="15" customHeight="1">
      <c r="A9" s="88" t="s">
        <v>140</v>
      </c>
      <c r="B9" s="28" t="s">
        <v>131</v>
      </c>
      <c r="C9" s="89">
        <v>42732</v>
      </c>
      <c r="D9" s="89">
        <v>42732</v>
      </c>
      <c r="E9" s="102">
        <v>16.399999999999999</v>
      </c>
    </row>
    <row r="10" spans="1:7" s="13" customFormat="1" ht="15" customHeight="1">
      <c r="A10" s="88" t="s">
        <v>141</v>
      </c>
      <c r="B10" s="28" t="s">
        <v>131</v>
      </c>
      <c r="C10" s="89">
        <v>42733</v>
      </c>
      <c r="D10" s="89">
        <v>42733</v>
      </c>
      <c r="E10" s="102">
        <v>16.399999999999999</v>
      </c>
    </row>
    <row r="11" spans="1:7" s="13" customFormat="1" ht="15" customHeight="1">
      <c r="A11" s="88" t="s">
        <v>142</v>
      </c>
      <c r="B11" s="28" t="s">
        <v>131</v>
      </c>
      <c r="C11" s="89">
        <v>42734</v>
      </c>
      <c r="D11" s="89">
        <v>42734</v>
      </c>
      <c r="E11" s="102">
        <v>24.6</v>
      </c>
    </row>
    <row r="12" spans="1:7" s="13" customFormat="1" ht="15" customHeight="1">
      <c r="A12" s="24"/>
      <c r="B12" s="24"/>
      <c r="C12" s="89"/>
      <c r="D12" s="89"/>
      <c r="E12" s="24"/>
    </row>
    <row r="13" spans="1:7" s="13" customFormat="1" ht="15" customHeight="1">
      <c r="A13" s="24" t="s">
        <v>27</v>
      </c>
      <c r="B13" s="90"/>
      <c r="C13" s="90"/>
      <c r="D13" s="90"/>
      <c r="E13" s="103"/>
    </row>
    <row r="14" spans="1:7" s="13" customFormat="1" ht="15" customHeight="1">
      <c r="A14" s="27"/>
      <c r="B14" s="28"/>
      <c r="C14" s="28"/>
      <c r="D14" s="28"/>
      <c r="E14" s="102"/>
    </row>
    <row r="15" spans="1:7" s="13" customFormat="1" ht="15" customHeight="1">
      <c r="A15" s="29" t="s">
        <v>28</v>
      </c>
      <c r="B15" s="28"/>
      <c r="C15" s="28"/>
      <c r="D15" s="28"/>
      <c r="E15" s="102"/>
    </row>
    <row r="16" spans="1:7" s="13" customFormat="1" ht="15" customHeight="1">
      <c r="A16" s="88" t="s">
        <v>143</v>
      </c>
      <c r="B16" s="28" t="s">
        <v>131</v>
      </c>
      <c r="C16" s="89">
        <v>42731</v>
      </c>
      <c r="D16" s="89">
        <v>42731</v>
      </c>
      <c r="E16" s="102">
        <v>16.399999999999999</v>
      </c>
    </row>
    <row r="17" spans="1:6" s="13" customFormat="1" ht="15" customHeight="1">
      <c r="A17" s="88" t="s">
        <v>144</v>
      </c>
      <c r="B17" s="28" t="s">
        <v>131</v>
      </c>
      <c r="C17" s="89">
        <v>42732</v>
      </c>
      <c r="D17" s="89">
        <v>42732</v>
      </c>
      <c r="E17" s="102">
        <v>24.6</v>
      </c>
    </row>
    <row r="18" spans="1:6" s="13" customFormat="1" ht="15" customHeight="1">
      <c r="A18" s="88" t="s">
        <v>145</v>
      </c>
      <c r="B18" s="28" t="s">
        <v>131</v>
      </c>
      <c r="C18" s="89">
        <v>42733</v>
      </c>
      <c r="D18" s="89">
        <v>42733</v>
      </c>
      <c r="E18" s="102">
        <v>24.6</v>
      </c>
    </row>
    <row r="19" spans="1:6" s="13" customFormat="1" ht="15" customHeight="1">
      <c r="A19" s="88"/>
      <c r="B19" s="28"/>
      <c r="C19" s="89"/>
      <c r="D19" s="89"/>
      <c r="E19" s="102"/>
    </row>
    <row r="20" spans="1:6" s="13" customFormat="1" ht="15" customHeight="1">
      <c r="A20" s="30" t="s">
        <v>29</v>
      </c>
      <c r="B20" s="28"/>
      <c r="C20" s="28"/>
      <c r="D20" s="28"/>
      <c r="E20" s="103"/>
    </row>
    <row r="21" spans="1:6" s="13" customFormat="1" ht="15" customHeight="1">
      <c r="A21" s="94" t="s">
        <v>146</v>
      </c>
      <c r="B21" s="25" t="s">
        <v>131</v>
      </c>
      <c r="C21" s="26">
        <v>42712</v>
      </c>
      <c r="D21" s="26">
        <v>42712</v>
      </c>
      <c r="E21" s="95">
        <v>16.399999999999999</v>
      </c>
      <c r="F21" s="93"/>
    </row>
    <row r="22" spans="1:6" s="14" customFormat="1" ht="15.75" customHeight="1">
      <c r="A22" s="94" t="s">
        <v>147</v>
      </c>
      <c r="B22" s="25" t="s">
        <v>131</v>
      </c>
      <c r="C22" s="26">
        <v>42734</v>
      </c>
      <c r="D22" s="26">
        <v>42734</v>
      </c>
      <c r="E22" s="95">
        <v>16.399999999999999</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H17" sqref="H17"/>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8" t="s">
        <v>120</v>
      </c>
      <c r="H1" s="118"/>
    </row>
    <row r="2" spans="1:8" ht="20.100000000000001" customHeight="1">
      <c r="A2" s="133" t="s">
        <v>39</v>
      </c>
      <c r="B2" s="133"/>
      <c r="C2" s="133"/>
      <c r="D2" s="133"/>
      <c r="E2" s="133"/>
      <c r="F2" s="133"/>
      <c r="G2" s="133"/>
      <c r="H2" s="133"/>
    </row>
    <row r="3" spans="1:8" ht="20.100000000000001" customHeight="1">
      <c r="A3" s="143" t="s">
        <v>38</v>
      </c>
      <c r="B3" s="143"/>
      <c r="C3" s="143"/>
      <c r="D3" s="143"/>
      <c r="E3" s="143"/>
      <c r="F3" s="100" t="str">
        <f>+'2)'!C3</f>
        <v>декабрь</v>
      </c>
      <c r="G3" s="53" t="str">
        <f>+'2)'!D3</f>
        <v>2016 г.</v>
      </c>
      <c r="H3" s="52"/>
    </row>
    <row r="4" spans="1:8" ht="12" customHeight="1">
      <c r="A4" s="52"/>
      <c r="B4" s="52"/>
      <c r="C4" s="52"/>
      <c r="D4" s="52"/>
      <c r="E4" s="52"/>
      <c r="F4" s="52"/>
      <c r="G4" s="52"/>
      <c r="H4" s="52"/>
    </row>
    <row r="5" spans="1:8">
      <c r="A5" s="134" t="s">
        <v>3</v>
      </c>
      <c r="B5" s="134"/>
      <c r="C5" s="134"/>
      <c r="D5" s="134"/>
      <c r="E5" s="134"/>
      <c r="F5" s="134"/>
      <c r="G5" s="134"/>
      <c r="H5" s="134"/>
    </row>
    <row r="6" spans="1:8" ht="90" customHeight="1">
      <c r="A6" s="135" t="s">
        <v>4</v>
      </c>
      <c r="B6" s="135" t="s">
        <v>5</v>
      </c>
      <c r="C6" s="135" t="s">
        <v>6</v>
      </c>
      <c r="D6" s="137" t="s">
        <v>7</v>
      </c>
      <c r="E6" s="138"/>
      <c r="F6" s="139" t="s">
        <v>8</v>
      </c>
      <c r="G6" s="140"/>
      <c r="H6" s="141" t="s">
        <v>9</v>
      </c>
    </row>
    <row r="7" spans="1:8" ht="75.75" customHeight="1">
      <c r="A7" s="136"/>
      <c r="B7" s="136"/>
      <c r="C7" s="136"/>
      <c r="D7" s="54" t="s">
        <v>10</v>
      </c>
      <c r="E7" s="54" t="s">
        <v>11</v>
      </c>
      <c r="F7" s="55" t="s">
        <v>12</v>
      </c>
      <c r="G7" s="55" t="s">
        <v>13</v>
      </c>
      <c r="H7" s="142"/>
    </row>
    <row r="8" spans="1:8" ht="20.100000000000001" customHeight="1">
      <c r="A8" s="56">
        <v>1</v>
      </c>
      <c r="B8" s="56" t="s">
        <v>126</v>
      </c>
      <c r="C8" s="56" t="s">
        <v>14</v>
      </c>
      <c r="D8" s="56">
        <v>10</v>
      </c>
      <c r="E8" s="57">
        <v>10</v>
      </c>
      <c r="F8" s="58">
        <v>10.3</v>
      </c>
      <c r="G8" s="58">
        <v>10.3</v>
      </c>
      <c r="H8" s="58">
        <v>10.3</v>
      </c>
    </row>
    <row r="9" spans="1:8" ht="20.100000000000001" customHeight="1">
      <c r="A9" s="56">
        <v>2</v>
      </c>
      <c r="B9" s="56" t="s">
        <v>123</v>
      </c>
      <c r="C9" s="56" t="s">
        <v>15</v>
      </c>
      <c r="D9" s="56">
        <v>31.5</v>
      </c>
      <c r="E9" s="59">
        <v>40</v>
      </c>
      <c r="F9" s="58">
        <v>48.1</v>
      </c>
      <c r="G9" s="58">
        <v>48.1</v>
      </c>
      <c r="H9" s="58">
        <v>48.1</v>
      </c>
    </row>
    <row r="10" spans="1:8" ht="20.100000000000001" customHeight="1">
      <c r="A10" s="56">
        <v>3</v>
      </c>
      <c r="B10" s="56" t="s">
        <v>124</v>
      </c>
      <c r="C10" s="56" t="s">
        <v>16</v>
      </c>
      <c r="D10" s="56">
        <v>80</v>
      </c>
      <c r="E10" s="59">
        <v>63</v>
      </c>
      <c r="F10" s="58">
        <v>109.5</v>
      </c>
      <c r="G10" s="58">
        <v>109.5</v>
      </c>
      <c r="H10" s="58">
        <v>109.5</v>
      </c>
    </row>
    <row r="11" spans="1:8">
      <c r="A11" s="60"/>
      <c r="B11" s="60"/>
      <c r="C11" s="60"/>
      <c r="D11" s="60"/>
      <c r="E11" s="61">
        <f>SUM(D8:E10)</f>
        <v>234.5</v>
      </c>
      <c r="F11" s="62">
        <f>SUM(F8:F10)</f>
        <v>167.9</v>
      </c>
      <c r="G11" s="60"/>
      <c r="H11" s="60"/>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Normal="100" zoomScaleSheetLayoutView="100" workbookViewId="0">
      <selection activeCell="A17" sqref="A17:L17"/>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8" t="s">
        <v>120</v>
      </c>
      <c r="L1" s="118"/>
    </row>
    <row r="2" spans="1:12" ht="19.5" customHeight="1">
      <c r="A2" s="147" t="s">
        <v>117</v>
      </c>
      <c r="B2" s="147"/>
      <c r="C2" s="147"/>
      <c r="D2" s="147"/>
      <c r="E2" s="147"/>
      <c r="F2" s="147"/>
      <c r="G2" s="147"/>
      <c r="H2" s="147"/>
      <c r="I2" s="147"/>
      <c r="J2" s="147"/>
      <c r="K2" s="147"/>
      <c r="L2" s="147"/>
    </row>
    <row r="3" spans="1:12" ht="15" customHeight="1">
      <c r="A3" s="148"/>
      <c r="B3" s="148"/>
      <c r="C3" s="148"/>
      <c r="D3" s="148"/>
      <c r="E3" s="148"/>
      <c r="F3" s="148"/>
      <c r="G3" s="148"/>
      <c r="H3" s="148"/>
      <c r="I3" s="148"/>
      <c r="J3" s="148"/>
      <c r="K3" s="148"/>
      <c r="L3" s="148"/>
    </row>
    <row r="4" spans="1:12" ht="15" customHeight="1">
      <c r="A4" s="149" t="s">
        <v>30</v>
      </c>
      <c r="B4" s="149"/>
      <c r="C4" s="149"/>
      <c r="D4" s="149"/>
      <c r="E4" s="149"/>
      <c r="F4" s="149"/>
      <c r="G4" s="149"/>
      <c r="H4" s="149"/>
      <c r="I4" s="149"/>
      <c r="J4" s="149"/>
      <c r="K4" s="149"/>
      <c r="L4" s="149"/>
    </row>
    <row r="5" spans="1:12" s="49" customFormat="1" ht="15" customHeight="1">
      <c r="A5" s="150" t="s">
        <v>58</v>
      </c>
      <c r="B5" s="150"/>
      <c r="C5" s="150"/>
      <c r="D5" s="150"/>
      <c r="E5" s="150"/>
      <c r="F5" s="150"/>
      <c r="G5" s="150"/>
      <c r="H5" s="150"/>
      <c r="I5" s="150"/>
      <c r="J5" s="150"/>
      <c r="K5" s="150"/>
      <c r="L5" s="150"/>
    </row>
    <row r="6" spans="1:12" ht="96" customHeight="1">
      <c r="A6" s="151" t="s">
        <v>59</v>
      </c>
      <c r="B6" s="151"/>
      <c r="C6" s="151"/>
      <c r="D6" s="151"/>
      <c r="E6" s="151"/>
      <c r="F6" s="151"/>
      <c r="G6" s="151"/>
      <c r="H6" s="151"/>
      <c r="I6" s="151"/>
      <c r="J6" s="151"/>
      <c r="K6" s="151"/>
      <c r="L6" s="151"/>
    </row>
    <row r="7" spans="1:12" ht="30" customHeight="1">
      <c r="A7" s="151" t="s">
        <v>60</v>
      </c>
      <c r="B7" s="151"/>
      <c r="C7" s="151"/>
      <c r="D7" s="151"/>
      <c r="E7" s="151"/>
      <c r="F7" s="151"/>
      <c r="G7" s="151"/>
      <c r="H7" s="151"/>
      <c r="I7" s="151"/>
      <c r="J7" s="151"/>
      <c r="K7" s="151"/>
      <c r="L7" s="151"/>
    </row>
    <row r="8" spans="1:12" ht="30" customHeight="1">
      <c r="A8" s="151" t="s">
        <v>67</v>
      </c>
      <c r="B8" s="151"/>
      <c r="C8" s="151"/>
      <c r="D8" s="151"/>
      <c r="E8" s="151"/>
      <c r="F8" s="151"/>
      <c r="G8" s="151"/>
      <c r="H8" s="151"/>
      <c r="I8" s="151"/>
      <c r="J8" s="151"/>
      <c r="K8" s="151"/>
      <c r="L8" s="151"/>
    </row>
    <row r="9" spans="1:12" ht="15" customHeight="1">
      <c r="A9" s="63"/>
      <c r="B9" s="64"/>
      <c r="C9" s="64"/>
      <c r="D9" s="64"/>
      <c r="E9" s="64"/>
      <c r="F9" s="64"/>
      <c r="G9" s="64"/>
      <c r="H9" s="64"/>
      <c r="I9" s="64"/>
      <c r="J9" s="64"/>
      <c r="K9" s="64"/>
      <c r="L9" s="64"/>
    </row>
    <row r="10" spans="1:12" ht="15" customHeight="1">
      <c r="A10" s="149" t="s">
        <v>31</v>
      </c>
      <c r="B10" s="149"/>
      <c r="C10" s="149"/>
      <c r="D10" s="149"/>
      <c r="E10" s="149"/>
      <c r="F10" s="149"/>
      <c r="G10" s="149"/>
      <c r="H10" s="149"/>
      <c r="I10" s="149"/>
      <c r="J10" s="149"/>
      <c r="K10" s="149"/>
      <c r="L10" s="149"/>
    </row>
    <row r="11" spans="1:12" ht="64.5" customHeight="1">
      <c r="A11" s="145" t="s">
        <v>52</v>
      </c>
      <c r="B11" s="145"/>
      <c r="C11" s="145"/>
      <c r="D11" s="145"/>
      <c r="E11" s="145"/>
      <c r="F11" s="145"/>
      <c r="G11" s="145"/>
      <c r="H11" s="145"/>
      <c r="I11" s="145"/>
      <c r="J11" s="145"/>
      <c r="K11" s="145"/>
      <c r="L11" s="145"/>
    </row>
    <row r="12" spans="1:12" ht="45.75" customHeight="1">
      <c r="A12" s="145" t="s">
        <v>32</v>
      </c>
      <c r="B12" s="145"/>
      <c r="C12" s="145"/>
      <c r="D12" s="145"/>
      <c r="E12" s="145"/>
      <c r="F12" s="145"/>
      <c r="G12" s="145"/>
      <c r="H12" s="145"/>
      <c r="I12" s="145"/>
      <c r="J12" s="145"/>
      <c r="K12" s="145"/>
      <c r="L12" s="145"/>
    </row>
    <row r="13" spans="1:12" ht="18" customHeight="1">
      <c r="A13" s="146" t="s">
        <v>53</v>
      </c>
      <c r="B13" s="146"/>
      <c r="C13" s="146"/>
      <c r="D13" s="146"/>
      <c r="E13" s="146"/>
      <c r="F13" s="146"/>
      <c r="G13" s="146"/>
      <c r="H13" s="146"/>
      <c r="I13" s="146"/>
      <c r="J13" s="146"/>
      <c r="K13" s="146"/>
      <c r="L13" s="146"/>
    </row>
    <row r="14" spans="1:12" ht="48.75" customHeight="1">
      <c r="A14" s="145" t="s">
        <v>54</v>
      </c>
      <c r="B14" s="145"/>
      <c r="C14" s="145"/>
      <c r="D14" s="145"/>
      <c r="E14" s="145"/>
      <c r="F14" s="145"/>
      <c r="G14" s="145"/>
      <c r="H14" s="145"/>
      <c r="I14" s="145"/>
      <c r="J14" s="145"/>
      <c r="K14" s="145"/>
      <c r="L14" s="145"/>
    </row>
    <row r="15" spans="1:12" ht="45" customHeight="1">
      <c r="A15" s="145" t="s">
        <v>55</v>
      </c>
      <c r="B15" s="145"/>
      <c r="C15" s="145"/>
      <c r="D15" s="145"/>
      <c r="E15" s="145"/>
      <c r="F15" s="145"/>
      <c r="G15" s="145"/>
      <c r="H15" s="145"/>
      <c r="I15" s="145"/>
      <c r="J15" s="145"/>
      <c r="K15" s="145"/>
      <c r="L15" s="145"/>
    </row>
    <row r="16" spans="1:12">
      <c r="A16" s="145" t="s">
        <v>56</v>
      </c>
      <c r="B16" s="145"/>
      <c r="C16" s="145"/>
      <c r="D16" s="145"/>
      <c r="E16" s="145"/>
      <c r="F16" s="145"/>
      <c r="G16" s="145"/>
      <c r="H16" s="145"/>
      <c r="I16" s="145"/>
      <c r="J16" s="145"/>
      <c r="K16" s="145"/>
      <c r="L16" s="145"/>
    </row>
    <row r="17" spans="1:13" ht="62.25" customHeight="1">
      <c r="A17" s="152" t="s">
        <v>68</v>
      </c>
      <c r="B17" s="145"/>
      <c r="C17" s="145"/>
      <c r="D17" s="145"/>
      <c r="E17" s="145"/>
      <c r="F17" s="145"/>
      <c r="G17" s="145"/>
      <c r="H17" s="145"/>
      <c r="I17" s="145"/>
      <c r="J17" s="145"/>
      <c r="K17" s="145"/>
      <c r="L17" s="145"/>
    </row>
    <row r="18" spans="1:13" ht="33" customHeight="1">
      <c r="A18" s="145" t="s">
        <v>57</v>
      </c>
      <c r="B18" s="145"/>
      <c r="C18" s="145"/>
      <c r="D18" s="145"/>
      <c r="E18" s="145"/>
      <c r="F18" s="145"/>
      <c r="G18" s="145"/>
      <c r="H18" s="145"/>
      <c r="I18" s="145"/>
      <c r="J18" s="145"/>
      <c r="K18" s="145"/>
      <c r="L18" s="145"/>
    </row>
    <row r="19" spans="1:13" ht="46.5" customHeight="1">
      <c r="A19" s="145" t="s">
        <v>69</v>
      </c>
      <c r="B19" s="145"/>
      <c r="C19" s="145"/>
      <c r="D19" s="145"/>
      <c r="E19" s="145"/>
      <c r="F19" s="145"/>
      <c r="G19" s="145"/>
      <c r="H19" s="145"/>
      <c r="I19" s="145"/>
      <c r="J19" s="145"/>
      <c r="K19" s="145"/>
      <c r="L19" s="145"/>
    </row>
    <row r="20" spans="1:13" ht="15" customHeight="1">
      <c r="A20" s="148"/>
      <c r="B20" s="148"/>
      <c r="C20" s="148"/>
      <c r="D20" s="148"/>
      <c r="E20" s="148"/>
      <c r="F20" s="148"/>
      <c r="G20" s="148"/>
      <c r="H20" s="148"/>
      <c r="I20" s="148"/>
      <c r="J20" s="148"/>
      <c r="K20" s="148"/>
      <c r="L20" s="148"/>
    </row>
    <row r="21" spans="1:13" ht="30" customHeight="1">
      <c r="A21" s="144" t="s">
        <v>129</v>
      </c>
      <c r="B21" s="144"/>
      <c r="C21" s="144"/>
      <c r="D21" s="144"/>
      <c r="E21" s="144"/>
      <c r="F21" s="144"/>
      <c r="G21" s="144"/>
      <c r="H21" s="144"/>
      <c r="I21" s="144"/>
      <c r="J21" s="144"/>
      <c r="K21" s="144"/>
      <c r="L21" s="92" t="s">
        <v>127</v>
      </c>
      <c r="M21" s="92"/>
    </row>
    <row r="23" spans="1:13" ht="30" customHeight="1">
      <c r="A23" s="144" t="s">
        <v>130</v>
      </c>
      <c r="B23" s="144"/>
      <c r="C23" s="144"/>
      <c r="D23" s="144"/>
      <c r="E23" s="144"/>
      <c r="F23" s="144"/>
      <c r="G23" s="144"/>
      <c r="H23" s="144"/>
      <c r="I23" s="144"/>
      <c r="J23" s="144"/>
      <c r="K23" s="144"/>
      <c r="L23" s="92" t="s">
        <v>127</v>
      </c>
      <c r="M23" s="92"/>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D24" sqref="D24:E24"/>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8" t="s">
        <v>120</v>
      </c>
      <c r="E1" s="118"/>
    </row>
    <row r="2" spans="1:8" ht="15" customHeight="1">
      <c r="A2" s="133" t="s">
        <v>41</v>
      </c>
      <c r="B2" s="133"/>
      <c r="C2" s="133"/>
      <c r="D2" s="133"/>
      <c r="E2" s="133"/>
      <c r="F2" s="65"/>
      <c r="G2" s="65"/>
      <c r="H2" s="65"/>
    </row>
    <row r="3" spans="1:8" ht="15" customHeight="1">
      <c r="A3" s="143" t="s">
        <v>40</v>
      </c>
      <c r="B3" s="143"/>
      <c r="C3" s="143"/>
      <c r="D3" s="100" t="str">
        <f>+'3)'!F3</f>
        <v>декабрь</v>
      </c>
      <c r="E3" s="53" t="str">
        <f>+'3)'!G3</f>
        <v>2016 г.</v>
      </c>
      <c r="F3" s="65"/>
      <c r="G3" s="65"/>
      <c r="H3" s="65"/>
    </row>
    <row r="4" spans="1:8" ht="9.75" customHeight="1">
      <c r="A4" s="51"/>
      <c r="B4" s="51"/>
      <c r="C4" s="51"/>
      <c r="D4" s="85"/>
      <c r="E4" s="53"/>
      <c r="F4" s="65"/>
      <c r="G4" s="65"/>
      <c r="H4" s="65"/>
    </row>
    <row r="5" spans="1:8" ht="16.5" customHeight="1">
      <c r="A5" s="135" t="s">
        <v>4</v>
      </c>
      <c r="B5" s="135" t="s">
        <v>5</v>
      </c>
      <c r="C5" s="135" t="s">
        <v>25</v>
      </c>
      <c r="D5" s="154" t="s">
        <v>35</v>
      </c>
      <c r="E5" s="154"/>
    </row>
    <row r="6" spans="1:8" ht="18" customHeight="1">
      <c r="A6" s="136"/>
      <c r="B6" s="136"/>
      <c r="C6" s="136"/>
      <c r="D6" s="154"/>
      <c r="E6" s="154"/>
    </row>
    <row r="7" spans="1:8">
      <c r="A7" s="66">
        <v>1</v>
      </c>
      <c r="B7" s="67" t="s">
        <v>46</v>
      </c>
      <c r="C7" s="68">
        <f>+C8+C9+C10</f>
        <v>1</v>
      </c>
      <c r="D7" s="155"/>
      <c r="E7" s="155"/>
    </row>
    <row r="8" spans="1:8">
      <c r="A8" s="69" t="s">
        <v>48</v>
      </c>
      <c r="B8" s="70" t="s">
        <v>73</v>
      </c>
      <c r="C8" s="71">
        <v>0</v>
      </c>
      <c r="D8" s="156"/>
      <c r="E8" s="156"/>
    </row>
    <row r="9" spans="1:8" ht="15" customHeight="1">
      <c r="A9" s="69" t="s">
        <v>49</v>
      </c>
      <c r="B9" s="70" t="s">
        <v>51</v>
      </c>
      <c r="C9" s="71">
        <v>1</v>
      </c>
      <c r="D9" s="156" t="s">
        <v>137</v>
      </c>
      <c r="E9" s="156"/>
    </row>
    <row r="10" spans="1:8" ht="33" customHeight="1">
      <c r="A10" s="69" t="s">
        <v>50</v>
      </c>
      <c r="B10" s="70" t="s">
        <v>47</v>
      </c>
      <c r="C10" s="71">
        <v>0</v>
      </c>
      <c r="D10" s="156"/>
      <c r="E10" s="156"/>
    </row>
    <row r="11" spans="1:8">
      <c r="A11" s="66">
        <v>2</v>
      </c>
      <c r="B11" s="67" t="s">
        <v>93</v>
      </c>
      <c r="C11" s="68">
        <f>+C12+C13+C14</f>
        <v>0</v>
      </c>
      <c r="D11" s="155"/>
      <c r="E11" s="155"/>
    </row>
    <row r="12" spans="1:8">
      <c r="A12" s="69" t="s">
        <v>70</v>
      </c>
      <c r="B12" s="70" t="s">
        <v>73</v>
      </c>
      <c r="C12" s="71">
        <v>0</v>
      </c>
      <c r="D12" s="156"/>
      <c r="E12" s="156"/>
    </row>
    <row r="13" spans="1:8" ht="15" customHeight="1">
      <c r="A13" s="69" t="s">
        <v>71</v>
      </c>
      <c r="B13" s="70" t="s">
        <v>51</v>
      </c>
      <c r="C13" s="71">
        <v>0</v>
      </c>
      <c r="D13" s="156"/>
      <c r="E13" s="156"/>
    </row>
    <row r="14" spans="1:8" ht="30" customHeight="1">
      <c r="A14" s="69" t="s">
        <v>72</v>
      </c>
      <c r="B14" s="70" t="s">
        <v>47</v>
      </c>
      <c r="C14" s="71">
        <v>0</v>
      </c>
      <c r="D14" s="156"/>
      <c r="E14" s="156"/>
    </row>
    <row r="15" spans="1:8">
      <c r="A15" s="66">
        <v>3</v>
      </c>
      <c r="B15" s="67" t="s">
        <v>87</v>
      </c>
      <c r="C15" s="68">
        <f>+C16+C17+C18</f>
        <v>2</v>
      </c>
      <c r="D15" s="155"/>
      <c r="E15" s="155"/>
    </row>
    <row r="16" spans="1:8" ht="33" customHeight="1">
      <c r="A16" s="69" t="s">
        <v>74</v>
      </c>
      <c r="B16" s="70" t="s">
        <v>73</v>
      </c>
      <c r="C16" s="71">
        <v>1</v>
      </c>
      <c r="D16" s="156" t="s">
        <v>136</v>
      </c>
      <c r="E16" s="156"/>
    </row>
    <row r="17" spans="1:5" ht="45.75" customHeight="1">
      <c r="A17" s="69" t="s">
        <v>75</v>
      </c>
      <c r="B17" s="70" t="s">
        <v>51</v>
      </c>
      <c r="C17" s="71">
        <v>1</v>
      </c>
      <c r="D17" s="156" t="s">
        <v>138</v>
      </c>
      <c r="E17" s="156"/>
    </row>
    <row r="18" spans="1:5" ht="32.25" customHeight="1">
      <c r="A18" s="69" t="s">
        <v>76</v>
      </c>
      <c r="B18" s="70" t="s">
        <v>47</v>
      </c>
      <c r="C18" s="71">
        <v>0</v>
      </c>
      <c r="D18" s="156"/>
      <c r="E18" s="156"/>
    </row>
    <row r="19" spans="1:5" s="49" customFormat="1">
      <c r="A19" s="66">
        <v>4</v>
      </c>
      <c r="B19" s="67" t="s">
        <v>78</v>
      </c>
      <c r="C19" s="68">
        <f>+C20+C21+C22</f>
        <v>0</v>
      </c>
      <c r="D19" s="155"/>
      <c r="E19" s="155"/>
    </row>
    <row r="20" spans="1:5" ht="15" customHeight="1">
      <c r="A20" s="69" t="s">
        <v>94</v>
      </c>
      <c r="B20" s="70" t="s">
        <v>73</v>
      </c>
      <c r="C20" s="71">
        <v>0</v>
      </c>
      <c r="D20" s="156"/>
      <c r="E20" s="156"/>
    </row>
    <row r="21" spans="1:5" ht="15" customHeight="1">
      <c r="A21" s="69" t="s">
        <v>95</v>
      </c>
      <c r="B21" s="70" t="s">
        <v>51</v>
      </c>
      <c r="C21" s="71">
        <v>0</v>
      </c>
      <c r="D21" s="156"/>
      <c r="E21" s="156"/>
    </row>
    <row r="22" spans="1:5" ht="31.5" customHeight="1">
      <c r="A22" s="69" t="s">
        <v>96</v>
      </c>
      <c r="B22" s="70" t="s">
        <v>47</v>
      </c>
      <c r="C22" s="71">
        <v>0</v>
      </c>
      <c r="D22" s="156"/>
      <c r="E22" s="156"/>
    </row>
    <row r="23" spans="1:5" s="49" customFormat="1">
      <c r="A23" s="66">
        <v>5</v>
      </c>
      <c r="B23" s="67" t="s">
        <v>77</v>
      </c>
      <c r="C23" s="68">
        <f>+C24+C25+C26</f>
        <v>0</v>
      </c>
      <c r="D23" s="155"/>
      <c r="E23" s="155"/>
    </row>
    <row r="24" spans="1:5" ht="15" customHeight="1">
      <c r="A24" s="69" t="s">
        <v>97</v>
      </c>
      <c r="B24" s="70" t="s">
        <v>73</v>
      </c>
      <c r="C24" s="71">
        <v>0</v>
      </c>
      <c r="D24" s="156"/>
      <c r="E24" s="156"/>
    </row>
    <row r="25" spans="1:5" ht="15" customHeight="1">
      <c r="A25" s="69" t="s">
        <v>98</v>
      </c>
      <c r="B25" s="70" t="s">
        <v>51</v>
      </c>
      <c r="C25" s="71">
        <v>0</v>
      </c>
      <c r="D25" s="156"/>
      <c r="E25" s="156"/>
    </row>
    <row r="26" spans="1:5" ht="32.25" customHeight="1">
      <c r="A26" s="69" t="s">
        <v>99</v>
      </c>
      <c r="B26" s="70" t="s">
        <v>47</v>
      </c>
      <c r="C26" s="71">
        <v>0</v>
      </c>
      <c r="D26" s="157"/>
      <c r="E26" s="158"/>
    </row>
    <row r="27" spans="1:5" s="72" customFormat="1">
      <c r="A27" s="153" t="s">
        <v>121</v>
      </c>
      <c r="B27" s="153"/>
      <c r="C27" s="153"/>
      <c r="D27" s="153"/>
      <c r="E27" s="153"/>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tabSelected="1" view="pageBreakPreview" zoomScaleNormal="100" zoomScaleSheetLayoutView="100" workbookViewId="0">
      <selection activeCell="O10" sqref="O10"/>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8" t="s">
        <v>120</v>
      </c>
      <c r="F1" s="118"/>
    </row>
    <row r="2" spans="1:10" s="16" customFormat="1" ht="20.100000000000001" customHeight="1">
      <c r="A2" s="161" t="s">
        <v>44</v>
      </c>
      <c r="B2" s="161"/>
      <c r="C2" s="161"/>
      <c r="D2" s="161"/>
      <c r="E2" s="161"/>
      <c r="F2" s="161"/>
    </row>
    <row r="3" spans="1:10" s="16" customFormat="1" ht="20.100000000000001" customHeight="1">
      <c r="A3" s="79" t="s">
        <v>45</v>
      </c>
      <c r="B3" s="101" t="str">
        <f>+'5)'!D3</f>
        <v>декабрь</v>
      </c>
      <c r="C3" s="80" t="str">
        <f>+'5)'!$E$3</f>
        <v>2016 г.</v>
      </c>
      <c r="D3" s="81" t="s">
        <v>62</v>
      </c>
      <c r="E3" s="83"/>
      <c r="J3" s="83" t="s">
        <v>62</v>
      </c>
    </row>
    <row r="4" spans="1:10" ht="18" customHeight="1"/>
    <row r="5" spans="1:10" ht="20.100000000000001" customHeight="1">
      <c r="A5" s="73" t="s">
        <v>105</v>
      </c>
      <c r="B5" s="160" t="s">
        <v>65</v>
      </c>
      <c r="C5" s="160" t="s">
        <v>88</v>
      </c>
      <c r="D5" s="160" t="s">
        <v>61</v>
      </c>
      <c r="E5" s="159" t="s">
        <v>133</v>
      </c>
      <c r="F5" s="159" t="s">
        <v>134</v>
      </c>
    </row>
    <row r="6" spans="1:10" ht="20.100000000000001" customHeight="1">
      <c r="A6" s="73" t="s">
        <v>42</v>
      </c>
      <c r="B6" s="160"/>
      <c r="C6" s="160"/>
      <c r="D6" s="160"/>
      <c r="E6" s="160"/>
      <c r="F6" s="160"/>
    </row>
    <row r="7" spans="1:10" ht="20.100000000000001" customHeight="1">
      <c r="A7" s="73" t="s">
        <v>103</v>
      </c>
      <c r="B7" s="160"/>
      <c r="C7" s="160"/>
      <c r="D7" s="160"/>
      <c r="E7" s="160"/>
      <c r="F7" s="160"/>
    </row>
    <row r="8" spans="1:10" ht="20.100000000000001" customHeight="1">
      <c r="A8" s="87" t="s">
        <v>106</v>
      </c>
      <c r="B8" s="74"/>
      <c r="C8" s="75"/>
      <c r="D8" s="76"/>
      <c r="E8" s="76"/>
      <c r="F8" s="76"/>
    </row>
    <row r="9" spans="1:10" ht="20.100000000000001" customHeight="1">
      <c r="A9" s="82" t="s">
        <v>43</v>
      </c>
      <c r="B9" s="74"/>
      <c r="C9" s="75"/>
      <c r="D9" s="76"/>
      <c r="E9" s="76"/>
      <c r="F9" s="76"/>
    </row>
    <row r="10" spans="1:10" ht="20.100000000000001" customHeight="1">
      <c r="A10" s="77" t="str">
        <f>CONCATENATE(B3,D3,C3)</f>
        <v>декабрь_2016 г.</v>
      </c>
      <c r="B10" s="91">
        <v>172755</v>
      </c>
      <c r="C10" s="78">
        <f>+D10/B10</f>
        <v>1.7185000144713609</v>
      </c>
      <c r="D10" s="75">
        <v>296879.46999999997</v>
      </c>
      <c r="E10" s="75">
        <v>53438.3</v>
      </c>
      <c r="F10" s="75">
        <f>+E10+D10</f>
        <v>350317.76999999996</v>
      </c>
    </row>
    <row r="12" spans="1:10" ht="17.25" customHeight="1">
      <c r="A12" s="162" t="s">
        <v>102</v>
      </c>
      <c r="B12" s="162"/>
      <c r="C12" s="162"/>
      <c r="D12" s="162"/>
      <c r="E12" s="162"/>
      <c r="F12" s="162"/>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2016-11-14T07:49:58Z</cp:lastPrinted>
  <dcterms:created xsi:type="dcterms:W3CDTF">1996-10-08T23:32:33Z</dcterms:created>
  <dcterms:modified xsi:type="dcterms:W3CDTF">2017-01-12T06:20:58Z</dcterms:modified>
</cp:coreProperties>
</file>