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 name="Лист1" sheetId="13" r:id="rId10"/>
  </sheets>
  <definedNames>
    <definedName name="_xlnm.Print_Titles" localSheetId="5">'5)'!$5:$6</definedName>
    <definedName name="_xlnm.Print_Area" localSheetId="1">'1)'!$A$1:$K$42</definedName>
    <definedName name="_xlnm.Print_Area" localSheetId="2">'2)'!$A$1:$E$31</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E3" i="9"/>
  <c r="G3" i="2"/>
  <c r="D3" i="3"/>
  <c r="H26" i="1"/>
  <c r="F2"/>
  <c r="F10" i="10"/>
  <c r="C10" l="1"/>
  <c r="F2" i="11" l="1"/>
  <c r="C19" i="9"/>
  <c r="D3"/>
  <c r="B3" i="10" s="1"/>
  <c r="F3" i="2"/>
  <c r="C3" i="3"/>
  <c r="G26" i="1"/>
  <c r="E2"/>
  <c r="B6" l="1"/>
  <c r="B30" s="1"/>
  <c r="C23" i="9"/>
  <c r="C15"/>
  <c r="C11"/>
  <c r="C7"/>
  <c r="J42" i="1"/>
  <c r="G42"/>
  <c r="E42"/>
  <c r="D42"/>
  <c r="C42"/>
  <c r="B42"/>
  <c r="F42" s="1"/>
  <c r="I41"/>
  <c r="H41"/>
  <c r="K41" s="1"/>
  <c r="F41"/>
  <c r="I40"/>
  <c r="H40"/>
  <c r="K40" s="1"/>
  <c r="F40"/>
  <c r="I39"/>
  <c r="I42" s="1"/>
  <c r="H39"/>
  <c r="H42" s="1"/>
  <c r="G39"/>
  <c r="K39" s="1"/>
  <c r="F39"/>
  <c r="F38"/>
  <c r="E38"/>
  <c r="J34"/>
  <c r="I34"/>
  <c r="H34"/>
  <c r="G34"/>
  <c r="K34" s="1"/>
  <c r="E34"/>
  <c r="D34"/>
  <c r="C34"/>
  <c r="B34"/>
  <c r="F34" s="1"/>
  <c r="K33"/>
  <c r="F33"/>
  <c r="K32"/>
  <c r="F32"/>
  <c r="K31"/>
  <c r="F31"/>
  <c r="K30"/>
  <c r="K38" s="1"/>
  <c r="E30"/>
  <c r="J30" s="1"/>
  <c r="J38" s="1"/>
  <c r="D30"/>
  <c r="I30" s="1"/>
  <c r="I38" s="1"/>
  <c r="C30"/>
  <c r="C38" s="1"/>
  <c r="F16"/>
  <c r="F15"/>
  <c r="F14"/>
  <c r="F13"/>
  <c r="F12"/>
  <c r="E11"/>
  <c r="D11"/>
  <c r="C11"/>
  <c r="B11"/>
  <c r="F11" s="1"/>
  <c r="F10"/>
  <c r="F9"/>
  <c r="F8"/>
  <c r="E8"/>
  <c r="E7" s="1"/>
  <c r="F7" s="1"/>
  <c r="D8"/>
  <c r="B8"/>
  <c r="D7"/>
  <c r="B7"/>
  <c r="G30" l="1"/>
  <c r="G38" s="1"/>
  <c r="B38"/>
  <c r="K42"/>
  <c r="D38"/>
  <c r="H30"/>
  <c r="H38" s="1"/>
  <c r="C3" i="10" l="1"/>
  <c r="A10" s="1"/>
  <c r="G2" i="11"/>
</calcChain>
</file>

<file path=xl/sharedStrings.xml><?xml version="1.0" encoding="utf-8"?>
<sst xmlns="http://schemas.openxmlformats.org/spreadsheetml/2006/main" count="207" uniqueCount="159">
  <si>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</si>
  <si>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</si>
  <si>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</si>
  <si>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</si>
  <si>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</si>
  <si>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</si>
  <si>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</si>
  <si>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</si>
  <si>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</si>
  <si>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</si>
  <si>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</si>
  <si>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</si>
  <si>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</si>
  <si>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</si>
  <si>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</si>
  <si>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</si>
  <si>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</si>
  <si>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</si>
  <si>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</si>
  <si>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</si>
  <si>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</si>
  <si>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</si>
  <si>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</si>
  <si>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</si>
  <si>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</si>
  <si>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</si>
  <si>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</si>
  <si>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</si>
  <si>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</si>
  <si>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</si>
  <si>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</si>
  <si>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</si>
  <si>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</si>
  <si>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</si>
  <si>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</si>
  <si>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</si>
  <si>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</si>
  <si>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</si>
  <si>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</si>
  <si>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</si>
  <si>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</si>
  <si>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</si>
  <si>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</si>
  <si>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</si>
  <si>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</si>
  <si>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</si>
  <si>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</si>
  <si>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</si>
  <si>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</si>
  <si>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</si>
  <si>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</si>
  <si>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</si>
  <si>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</si>
  <si>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</si>
  <si>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</si>
  <si>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</si>
  <si>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</si>
  <si>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</si>
  <si>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</si>
  <si>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</si>
  <si>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</si>
  <si>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</si>
  <si>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</si>
  <si>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</si>
  <si>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</si>
  <si>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</si>
  <si>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</si>
  <si>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</si>
  <si>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</si>
  <si>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</si>
  <si>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</si>
  <si>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</si>
  <si>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</si>
  <si>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</si>
  <si>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</si>
  <si>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</si>
  <si>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</si>
  <si>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</si>
  <si>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</si>
  <si>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</si>
  <si>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</si>
  <si>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</si>
  <si>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</si>
  <si>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</si>
  <si>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</si>
  <si>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</si>
  <si>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</si>
  <si>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</si>
  <si>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</si>
  <si>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</si>
  <si>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</si>
  <si>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</si>
  <si>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</si>
  <si>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</si>
  <si>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</si>
  <si>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</si>
  <si>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</si>
  <si>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</si>
  <si>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</si>
  <si>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</si>
  <si>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</si>
  <si>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</si>
  <si>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</si>
  <si>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</si>
  <si>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</si>
  <si>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</si>
  <si>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</si>
  <si>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</si>
  <si>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</si>
  <si>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</si>
  <si>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</si>
  <si>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</si>
  <si>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</si>
  <si>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</si>
  <si>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</si>
  <si>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</si>
  <si>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</si>
  <si>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</si>
  <si>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</si>
  <si>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</si>
  <si>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</si>
  <si>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</si>
  <si>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</si>
  <si>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</si>
  <si>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</si>
  <si>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</si>
  <si>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</si>
  <si>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</si>
  <si>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</si>
  <si>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</si>
  <si>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</si>
  <si>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</si>
  <si>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</si>
  <si>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</si>
  <si>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</si>
  <si>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2019 г.</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</si>
  <si>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</si>
  <si>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</si>
  <si>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</si>
  <si>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</si>
  <si>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</si>
  <si>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</si>
  <si>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</si>
  <si>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май</t>
  </si>
  <si>
    <t>ТР I и II секций 0,4 кВ в РУ-0,4 кВ ТП-14</t>
  </si>
  <si>
    <t>ТР I и II секций 0,4 кВ в РУ-0,4 кВ ТП-31</t>
  </si>
  <si>
    <t>ТР I и II секций 0,4 кВ в РУ-0,4 кВ ТП-25</t>
  </si>
  <si>
    <t>ТР I и II секций 0,4 кВ в РУ-0,4 кВ ТП-16</t>
  </si>
  <si>
    <t>ТР I и II секций 0,4 кВ в РУ-0,4 кВ ТП-15</t>
  </si>
  <si>
    <t>ТР III и IV секций 0,4 кВ в РУ-0,4 кВ ТП-14</t>
  </si>
  <si>
    <t>ТР I и II секций 0,4 кВ в РУ-0,4 кВ ТП-18</t>
  </si>
  <si>
    <t>ТР тран-ров Т-1 и Т-2 в РУ-0,4 кВ  ТП-14</t>
  </si>
  <si>
    <t>ТР тран-ров Т-1 и Т-2 в РУ-0,4 кВ  ТП-31</t>
  </si>
  <si>
    <t>ТР тран-ров Т-1 и Т-2 в РУ-0,4 кВ  ТП-25</t>
  </si>
  <si>
    <t>ТР тран-ров Т-1 и Т-2 в трансформаторных камерах ТП-16</t>
  </si>
  <si>
    <t>ТР тран-ров Т-1 и Т-2 в трансформаторных камерах ТП-15</t>
  </si>
  <si>
    <t>ТР тран-ров Т-3 и Т-4 в РУ-0,4 кВ  ТП-14</t>
  </si>
  <si>
    <t>ТР тран-ра Т-2 в РУ-0,4 кВ  ТП-18</t>
  </si>
  <si>
    <t>ЗМК-Сибирь ООО (600кВт)</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</si>
</sst>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2">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36"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0" fontId="3" fillId="0" borderId="2" xfId="2" applyFont="1" applyFill="1" applyBorder="1" applyAlignment="1">
      <alignment horizontal="left" vertical="center"/>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left" vertical="center"/>
    </xf>
    <xf numFmtId="14" fontId="3" fillId="0" borderId="1" xfId="2" applyNumberFormat="1" applyFont="1" applyFill="1" applyBorder="1" applyAlignment="1">
      <alignment horizontal="center"/>
    </xf>
    <xf numFmtId="166" fontId="19" fillId="0" borderId="1" xfId="2" applyNumberFormat="1"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xf numFmtId="0" fontId="3" fillId="0" borderId="2" xfId="2" applyFont="1" applyFill="1" applyBorder="1" applyAlignment="1">
      <alignment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19" zoomScaleSheetLayoutView="100" workbookViewId="0">
      <selection activeCell="B4" sqref="B4"/>
    </sheetView>
  </sheetViews>
  <sheetFormatPr defaultRowHeight="15"/>
  <cols>
    <col min="1" max="1" width="98" style="20" customWidth="1"/>
    <col min="2" max="2" width="11.28515625" style="20" customWidth="1"/>
    <col min="3" max="3" width="7.5703125" style="20" customWidth="1"/>
    <col min="4" max="4" width="9.140625" style="20" hidden="1" customWidth="1"/>
    <col min="5" max="16384" width="9.140625" style="20"/>
  </cols>
  <sheetData>
    <row r="1" spans="1:4" ht="48" customHeight="1">
      <c r="A1" s="108" t="s">
        <v>105</v>
      </c>
      <c r="B1" s="108"/>
      <c r="C1" s="108"/>
      <c r="D1" s="108"/>
    </row>
    <row r="2" spans="1:4" ht="15.75" customHeight="1">
      <c r="A2" s="21"/>
    </row>
    <row r="3" spans="1:4" s="23" customFormat="1">
      <c r="A3" s="22" t="s">
        <v>136</v>
      </c>
      <c r="B3" s="74" t="s">
        <v>143</v>
      </c>
      <c r="C3" s="23" t="s">
        <v>135</v>
      </c>
    </row>
    <row r="4" spans="1:4" s="25" customFormat="1" ht="15.75" customHeight="1">
      <c r="A4" s="24"/>
    </row>
    <row r="5" spans="1:4" s="23" customFormat="1" ht="15.75" customHeight="1">
      <c r="A5" s="23" t="s">
        <v>97</v>
      </c>
    </row>
    <row r="6" spans="1:4" s="23" customFormat="1" ht="15.75" customHeight="1">
      <c r="A6" s="23" t="s">
        <v>98</v>
      </c>
    </row>
    <row r="7" spans="1:4" s="23" customFormat="1" ht="9.9499999999999993" customHeight="1"/>
    <row r="8" spans="1:4" s="23" customFormat="1" ht="64.5" customHeight="1">
      <c r="A8" s="107" t="s">
        <v>115</v>
      </c>
      <c r="B8" s="107"/>
      <c r="C8" s="107"/>
    </row>
    <row r="9" spans="1:4" s="23" customFormat="1" ht="9.9499999999999993" customHeight="1"/>
    <row r="10" spans="1:4" s="27" customFormat="1" ht="65.25" customHeight="1">
      <c r="A10" s="107" t="s">
        <v>99</v>
      </c>
      <c r="B10" s="107"/>
      <c r="C10" s="107"/>
      <c r="D10" s="107"/>
    </row>
    <row r="11" spans="1:4" s="27" customFormat="1" ht="9.9499999999999993" customHeight="1">
      <c r="A11" s="26"/>
      <c r="B11" s="26"/>
      <c r="C11" s="26"/>
      <c r="D11" s="26"/>
    </row>
    <row r="12" spans="1:4" s="27" customFormat="1" ht="34.5" customHeight="1">
      <c r="A12" s="107" t="s">
        <v>100</v>
      </c>
      <c r="B12" s="107"/>
      <c r="C12" s="107"/>
      <c r="D12" s="107"/>
    </row>
    <row r="13" spans="1:4" s="27" customFormat="1" ht="9.9499999999999993" customHeight="1">
      <c r="A13" s="26"/>
      <c r="B13" s="26"/>
      <c r="C13" s="26"/>
      <c r="D13" s="26"/>
    </row>
    <row r="14" spans="1:4" s="27" customFormat="1" ht="49.5" customHeight="1">
      <c r="A14" s="107" t="s">
        <v>101</v>
      </c>
      <c r="B14" s="107"/>
      <c r="C14" s="107"/>
      <c r="D14" s="107"/>
    </row>
    <row r="15" spans="1:4" s="27" customFormat="1" ht="9.9499999999999993" customHeight="1">
      <c r="A15" s="26"/>
      <c r="B15" s="26"/>
      <c r="C15" s="26"/>
      <c r="D15" s="26"/>
    </row>
    <row r="16" spans="1:4" s="27" customFormat="1" ht="63.75" customHeight="1">
      <c r="A16" s="107" t="s">
        <v>102</v>
      </c>
      <c r="B16" s="107"/>
      <c r="C16" s="107"/>
      <c r="D16" s="107"/>
    </row>
    <row r="17" spans="1:4" s="27" customFormat="1" ht="9.9499999999999993" customHeight="1">
      <c r="A17" s="26"/>
      <c r="B17" s="26"/>
      <c r="C17" s="26"/>
      <c r="D17" s="26"/>
    </row>
    <row r="18" spans="1:4" s="27" customFormat="1" ht="50.25" customHeight="1">
      <c r="A18" s="107" t="s">
        <v>103</v>
      </c>
      <c r="B18" s="107"/>
      <c r="C18" s="107"/>
      <c r="D18" s="107"/>
    </row>
    <row r="19" spans="1:4" s="27" customFormat="1" ht="9.9499999999999993" customHeight="1">
      <c r="A19" s="26"/>
      <c r="B19" s="26"/>
      <c r="C19" s="26"/>
      <c r="D19" s="26"/>
    </row>
    <row r="20" spans="1:4" s="27" customFormat="1" ht="140.25" customHeight="1">
      <c r="A20" s="107" t="s">
        <v>104</v>
      </c>
      <c r="B20" s="107"/>
      <c r="C20" s="107"/>
      <c r="D20" s="107"/>
    </row>
    <row r="21" spans="1:4" s="27" customFormat="1" ht="5.25" customHeight="1">
      <c r="A21" s="79"/>
      <c r="B21" s="79"/>
      <c r="C21" s="79"/>
      <c r="D21" s="79"/>
    </row>
    <row r="22" spans="1:4" s="27" customFormat="1" ht="35.25" customHeight="1">
      <c r="A22" s="107" t="s">
        <v>121</v>
      </c>
      <c r="B22" s="107"/>
      <c r="C22" s="107"/>
      <c r="D22" s="107"/>
    </row>
    <row r="23" spans="1:4" s="27" customFormat="1" ht="8.25" customHeight="1">
      <c r="A23" s="79"/>
      <c r="B23" s="79"/>
      <c r="C23" s="79"/>
      <c r="D23" s="79"/>
    </row>
    <row r="24" spans="1:4" s="27" customFormat="1" ht="103.5" customHeight="1">
      <c r="A24" s="107" t="s">
        <v>120</v>
      </c>
      <c r="B24" s="107"/>
      <c r="C24" s="107"/>
      <c r="D24" s="107"/>
    </row>
    <row r="25" spans="1:4" s="27" customFormat="1" ht="65.25" customHeight="1">
      <c r="A25" s="107" t="s">
        <v>124</v>
      </c>
      <c r="B25" s="107"/>
      <c r="C25" s="107"/>
      <c r="D25" s="107"/>
    </row>
    <row r="26" spans="1:4" s="28" customFormat="1"/>
    <row r="27" spans="1:4" s="28"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A27" sqref="A27"/>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9" t="s">
        <v>109</v>
      </c>
      <c r="K1" s="119"/>
    </row>
    <row r="2" spans="1:11" ht="15" customHeight="1">
      <c r="A2" s="120" t="s">
        <v>59</v>
      </c>
      <c r="B2" s="120"/>
      <c r="C2" s="120"/>
      <c r="D2" s="120"/>
      <c r="E2" s="75" t="str">
        <f>'Информация для раскрытия'!B3</f>
        <v>май</v>
      </c>
      <c r="F2" s="29" t="str">
        <f>'Информация для раскрытия'!C3</f>
        <v>2019 г.</v>
      </c>
    </row>
    <row r="3" spans="1:11" ht="15" customHeight="1">
      <c r="A3" s="121" t="s">
        <v>137</v>
      </c>
      <c r="B3" s="121"/>
      <c r="C3" s="121"/>
      <c r="D3" s="121"/>
      <c r="E3" s="121"/>
      <c r="F3" s="121"/>
    </row>
    <row r="4" spans="1:11" ht="15">
      <c r="A4" s="9"/>
      <c r="B4" s="9"/>
      <c r="C4" s="9"/>
      <c r="D4" s="9"/>
      <c r="E4" s="9"/>
      <c r="F4" s="10"/>
    </row>
    <row r="5" spans="1:11" ht="15">
      <c r="A5" s="114" t="s">
        <v>94</v>
      </c>
      <c r="B5" s="125" t="s">
        <v>93</v>
      </c>
      <c r="C5" s="125"/>
      <c r="D5" s="125"/>
      <c r="E5" s="125"/>
      <c r="F5" s="125"/>
    </row>
    <row r="6" spans="1:11" ht="15">
      <c r="A6" s="115"/>
      <c r="B6" s="36" t="str">
        <f>+E2</f>
        <v>май</v>
      </c>
      <c r="C6" s="36" t="s">
        <v>129</v>
      </c>
      <c r="D6" s="36" t="s">
        <v>132</v>
      </c>
      <c r="E6" s="36" t="s">
        <v>133</v>
      </c>
      <c r="F6" s="38" t="s">
        <v>2</v>
      </c>
    </row>
    <row r="7" spans="1:11" s="30" customFormat="1" ht="15">
      <c r="A7" s="13" t="s">
        <v>17</v>
      </c>
      <c r="B7" s="90">
        <f>+B8</f>
        <v>0</v>
      </c>
      <c r="C7" s="91">
        <v>0</v>
      </c>
      <c r="D7" s="90">
        <f t="shared" ref="D7" si="0">+D8</f>
        <v>0</v>
      </c>
      <c r="E7" s="90">
        <f>+E8</f>
        <v>0</v>
      </c>
      <c r="F7" s="92">
        <f>SUM(B7:E7)</f>
        <v>0</v>
      </c>
    </row>
    <row r="8" spans="1:11" s="31" customFormat="1" ht="15">
      <c r="A8" s="14" t="s">
        <v>18</v>
      </c>
      <c r="B8" s="90">
        <f>+B9+B10</f>
        <v>0</v>
      </c>
      <c r="C8" s="91">
        <v>0</v>
      </c>
      <c r="D8" s="90">
        <f t="shared" ref="D8" si="1">+D9+D10</f>
        <v>0</v>
      </c>
      <c r="E8" s="90">
        <f>+E9+E10</f>
        <v>0</v>
      </c>
      <c r="F8" s="92">
        <f>SUM(B8:E8)</f>
        <v>0</v>
      </c>
    </row>
    <row r="9" spans="1:11" ht="18" customHeight="1">
      <c r="A9" s="1" t="s">
        <v>74</v>
      </c>
      <c r="B9" s="93"/>
      <c r="C9" s="94"/>
      <c r="D9" s="95"/>
      <c r="E9" s="93"/>
      <c r="F9" s="96">
        <f t="shared" ref="F9:F15" si="2">SUM(B9:E9)</f>
        <v>0</v>
      </c>
    </row>
    <row r="10" spans="1:11" ht="15.75" customHeight="1">
      <c r="A10" s="1" t="s">
        <v>107</v>
      </c>
      <c r="B10" s="93"/>
      <c r="C10" s="94"/>
      <c r="D10" s="95"/>
      <c r="E10" s="93"/>
      <c r="F10" s="96">
        <f t="shared" si="2"/>
        <v>0</v>
      </c>
    </row>
    <row r="11" spans="1:11" s="31" customFormat="1" ht="15" customHeight="1">
      <c r="A11" s="14" t="s">
        <v>19</v>
      </c>
      <c r="B11" s="90">
        <f>SUM(B12:B15)</f>
        <v>0</v>
      </c>
      <c r="C11" s="91">
        <f t="shared" ref="C11" si="3">SUM(C12:C15)</f>
        <v>0</v>
      </c>
      <c r="D11" s="90">
        <f>SUM(D12:D15)</f>
        <v>0</v>
      </c>
      <c r="E11" s="90">
        <f>SUM(E12:E15)</f>
        <v>0</v>
      </c>
      <c r="F11" s="92">
        <f t="shared" si="2"/>
        <v>0</v>
      </c>
    </row>
    <row r="12" spans="1:11" ht="18.75" customHeight="1">
      <c r="A12" s="1" t="s">
        <v>75</v>
      </c>
      <c r="B12" s="93"/>
      <c r="C12" s="94"/>
      <c r="D12" s="95"/>
      <c r="E12" s="93"/>
      <c r="F12" s="96">
        <f t="shared" si="2"/>
        <v>0</v>
      </c>
    </row>
    <row r="13" spans="1:11" ht="20.25" customHeight="1">
      <c r="A13" s="1" t="s">
        <v>76</v>
      </c>
      <c r="B13" s="93"/>
      <c r="C13" s="94"/>
      <c r="D13" s="95"/>
      <c r="E13" s="93"/>
      <c r="F13" s="96">
        <f t="shared" si="2"/>
        <v>0</v>
      </c>
    </row>
    <row r="14" spans="1:11" ht="36" customHeight="1">
      <c r="A14" s="1" t="s">
        <v>77</v>
      </c>
      <c r="B14" s="93"/>
      <c r="C14" s="94"/>
      <c r="D14" s="95"/>
      <c r="E14" s="93"/>
      <c r="F14" s="96">
        <f t="shared" si="2"/>
        <v>0</v>
      </c>
    </row>
    <row r="15" spans="1:11" ht="15">
      <c r="A15" s="1" t="s">
        <v>78</v>
      </c>
      <c r="B15" s="93"/>
      <c r="C15" s="93"/>
      <c r="D15" s="93"/>
      <c r="E15" s="93"/>
      <c r="F15" s="96">
        <f t="shared" si="2"/>
        <v>0</v>
      </c>
    </row>
    <row r="16" spans="1:11" s="31" customFormat="1" ht="31.5" customHeight="1">
      <c r="A16" s="14" t="s">
        <v>81</v>
      </c>
      <c r="B16" s="90">
        <v>0</v>
      </c>
      <c r="C16" s="90">
        <v>0</v>
      </c>
      <c r="D16" s="90">
        <v>0</v>
      </c>
      <c r="E16" s="92">
        <v>0</v>
      </c>
      <c r="F16" s="90">
        <f>SUM(B16:E16)</f>
        <v>0</v>
      </c>
    </row>
    <row r="17" spans="1:11" s="31" customFormat="1" ht="19.5" customHeight="1">
      <c r="A17" s="14" t="s">
        <v>20</v>
      </c>
      <c r="B17" s="122"/>
      <c r="C17" s="123"/>
      <c r="D17" s="123"/>
      <c r="E17" s="123"/>
      <c r="F17" s="124"/>
    </row>
    <row r="18" spans="1:11" ht="15">
      <c r="A18" s="1"/>
      <c r="B18" s="116"/>
      <c r="C18" s="117"/>
      <c r="D18" s="117"/>
      <c r="E18" s="117"/>
      <c r="F18" s="118"/>
    </row>
    <row r="19" spans="1:11" ht="15">
      <c r="A19" s="1"/>
      <c r="B19" s="116"/>
      <c r="C19" s="117"/>
      <c r="D19" s="117"/>
      <c r="E19" s="117"/>
      <c r="F19" s="118"/>
    </row>
    <row r="20" spans="1:11" ht="15">
      <c r="A20" s="1" t="s">
        <v>61</v>
      </c>
      <c r="B20" s="116"/>
      <c r="C20" s="117"/>
      <c r="D20" s="117"/>
      <c r="E20" s="117"/>
      <c r="F20" s="118"/>
    </row>
    <row r="21" spans="1:11" ht="15">
      <c r="A21" s="1"/>
      <c r="B21" s="110"/>
      <c r="C21" s="111"/>
      <c r="D21" s="111"/>
      <c r="E21" s="111"/>
      <c r="F21" s="112"/>
    </row>
    <row r="22" spans="1:11" ht="15">
      <c r="A22" s="1"/>
      <c r="B22" s="110"/>
      <c r="C22" s="111"/>
      <c r="D22" s="111"/>
      <c r="E22" s="111"/>
      <c r="F22" s="112"/>
    </row>
    <row r="23" spans="1:11" ht="15">
      <c r="A23" s="9"/>
      <c r="B23" s="9"/>
      <c r="C23" s="9"/>
      <c r="D23" s="9"/>
      <c r="E23" s="9"/>
      <c r="F23" s="10"/>
    </row>
    <row r="24" spans="1:11" ht="49.5" customHeight="1">
      <c r="A24" s="8"/>
      <c r="B24" s="9"/>
      <c r="C24" s="9"/>
      <c r="D24" s="9"/>
      <c r="E24" s="9"/>
      <c r="F24" s="10"/>
    </row>
    <row r="26" spans="1:11" s="4" customFormat="1" ht="15.75" customHeight="1">
      <c r="A26" s="113" t="s">
        <v>138</v>
      </c>
      <c r="B26" s="113"/>
      <c r="C26" s="113"/>
      <c r="D26" s="113"/>
      <c r="E26" s="113"/>
      <c r="F26" s="113"/>
      <c r="G26" s="75" t="str">
        <f>'Информация для раскрытия'!B3</f>
        <v>май</v>
      </c>
      <c r="H26" s="32" t="str">
        <f>F2</f>
        <v>2019 г.</v>
      </c>
      <c r="J26" s="33"/>
      <c r="K26" s="33"/>
    </row>
    <row r="27" spans="1:11" s="4" customFormat="1" ht="15"/>
    <row r="28" spans="1:11" s="4" customFormat="1" ht="15">
      <c r="A28" s="109" t="s">
        <v>0</v>
      </c>
      <c r="B28" s="109"/>
      <c r="C28" s="109"/>
      <c r="D28" s="109"/>
      <c r="E28" s="109"/>
      <c r="F28" s="109"/>
      <c r="G28" s="109"/>
      <c r="H28" s="109"/>
      <c r="I28" s="109"/>
      <c r="J28" s="109"/>
      <c r="K28" s="109"/>
    </row>
    <row r="29" spans="1:11" s="4" customFormat="1" ht="15">
      <c r="A29" s="126" t="s">
        <v>32</v>
      </c>
      <c r="B29" s="128" t="s">
        <v>1</v>
      </c>
      <c r="C29" s="129"/>
      <c r="D29" s="129"/>
      <c r="E29" s="129"/>
      <c r="F29" s="130"/>
      <c r="G29" s="128" t="s">
        <v>108</v>
      </c>
      <c r="H29" s="129"/>
      <c r="I29" s="129"/>
      <c r="J29" s="129"/>
      <c r="K29" s="130"/>
    </row>
    <row r="30" spans="1:11" s="4" customFormat="1" ht="18" customHeight="1">
      <c r="A30" s="127"/>
      <c r="B30" s="36" t="str">
        <f>+B6</f>
        <v>май</v>
      </c>
      <c r="C30" s="36" t="str">
        <f t="shared" ref="C30:E30" si="4">+C6</f>
        <v>II квартал</v>
      </c>
      <c r="D30" s="36" t="str">
        <f t="shared" si="4"/>
        <v>III квартал</v>
      </c>
      <c r="E30" s="36" t="str">
        <f t="shared" si="4"/>
        <v>IV квартал</v>
      </c>
      <c r="F30" s="36" t="s">
        <v>2</v>
      </c>
      <c r="G30" s="36" t="str">
        <f>+B30</f>
        <v>май</v>
      </c>
      <c r="H30" s="36" t="str">
        <f>+C30</f>
        <v>II квартал</v>
      </c>
      <c r="I30" s="36" t="str">
        <f>+D30</f>
        <v>III квартал</v>
      </c>
      <c r="J30" s="36" t="str">
        <f>+E30</f>
        <v>IV квартал</v>
      </c>
      <c r="K30" s="36" t="str">
        <f t="shared" ref="K30" si="5">+F30</f>
        <v>год</v>
      </c>
    </row>
    <row r="31" spans="1:11" s="4" customFormat="1" ht="18" customHeight="1">
      <c r="A31" s="3" t="s">
        <v>111</v>
      </c>
      <c r="B31" s="6">
        <v>0</v>
      </c>
      <c r="C31" s="83">
        <v>0</v>
      </c>
      <c r="D31" s="83">
        <v>0</v>
      </c>
      <c r="E31" s="83">
        <v>0</v>
      </c>
      <c r="F31" s="6">
        <f>SUM(B31:E31)</f>
        <v>0</v>
      </c>
      <c r="G31" s="6">
        <v>0</v>
      </c>
      <c r="H31" s="83">
        <v>0</v>
      </c>
      <c r="I31" s="83">
        <v>0</v>
      </c>
      <c r="J31" s="83">
        <v>0</v>
      </c>
      <c r="K31" s="6">
        <f>SUM(G31:J31)</f>
        <v>0</v>
      </c>
    </row>
    <row r="32" spans="1:11" s="4" customFormat="1" ht="18" customHeight="1">
      <c r="A32" s="3" t="s">
        <v>112</v>
      </c>
      <c r="B32" s="6">
        <v>0</v>
      </c>
      <c r="C32" s="83">
        <v>0</v>
      </c>
      <c r="D32" s="83">
        <v>0</v>
      </c>
      <c r="E32" s="83">
        <v>0</v>
      </c>
      <c r="F32" s="6">
        <f>SUM(B32:E32)</f>
        <v>0</v>
      </c>
      <c r="G32" s="6">
        <v>0</v>
      </c>
      <c r="H32" s="83">
        <v>0</v>
      </c>
      <c r="I32" s="83">
        <v>0</v>
      </c>
      <c r="J32" s="83">
        <v>0</v>
      </c>
      <c r="K32" s="6">
        <f>SUM(G32:J32)</f>
        <v>0</v>
      </c>
    </row>
    <row r="33" spans="1:11" s="4" customFormat="1" ht="18" customHeight="1">
      <c r="A33" s="3" t="s">
        <v>113</v>
      </c>
      <c r="B33" s="6">
        <v>0</v>
      </c>
      <c r="C33" s="83">
        <v>0</v>
      </c>
      <c r="D33" s="83">
        <v>0</v>
      </c>
      <c r="E33" s="83">
        <v>0</v>
      </c>
      <c r="F33" s="6">
        <f>SUM(B33:E33)</f>
        <v>0</v>
      </c>
      <c r="G33" s="6">
        <v>0</v>
      </c>
      <c r="H33" s="83">
        <v>0</v>
      </c>
      <c r="I33" s="83">
        <v>0</v>
      </c>
      <c r="J33" s="83">
        <v>0</v>
      </c>
      <c r="K33" s="6">
        <f>SUM(G33:J33)</f>
        <v>0</v>
      </c>
    </row>
    <row r="34" spans="1:11" s="4" customFormat="1" ht="18" customHeight="1">
      <c r="A34" s="36" t="s">
        <v>33</v>
      </c>
      <c r="B34" s="7">
        <f>SUM(B31:B33)</f>
        <v>0</v>
      </c>
      <c r="C34" s="97">
        <f>SUM(C31:C33)</f>
        <v>0</v>
      </c>
      <c r="D34" s="97">
        <f>SUM(D31:D33)</f>
        <v>0</v>
      </c>
      <c r="E34" s="97">
        <f>SUM(E31:E33)</f>
        <v>0</v>
      </c>
      <c r="F34" s="7">
        <f>SUM(B34:E34)</f>
        <v>0</v>
      </c>
      <c r="G34" s="7">
        <f>SUM(G31:G33)</f>
        <v>0</v>
      </c>
      <c r="H34" s="97">
        <f>SUM(H31:H33)</f>
        <v>0</v>
      </c>
      <c r="I34" s="97">
        <f>SUM(I31:I33)</f>
        <v>0</v>
      </c>
      <c r="J34" s="97">
        <f>SUM(J31:J33)</f>
        <v>0</v>
      </c>
      <c r="K34" s="7">
        <f>SUM(G34:J34)</f>
        <v>0</v>
      </c>
    </row>
    <row r="35" spans="1:11" s="4" customFormat="1" ht="15">
      <c r="A35" s="5"/>
      <c r="B35" s="5"/>
      <c r="C35" s="5"/>
      <c r="D35" s="5"/>
      <c r="E35" s="5"/>
      <c r="F35" s="5"/>
      <c r="G35" s="5"/>
      <c r="H35" s="5"/>
      <c r="I35" s="5"/>
      <c r="J35" s="5"/>
      <c r="K35" s="5"/>
    </row>
    <row r="36" spans="1:11" s="4" customFormat="1" ht="19.5" customHeight="1">
      <c r="A36" s="131" t="s">
        <v>85</v>
      </c>
      <c r="B36" s="131"/>
      <c r="C36" s="131"/>
      <c r="D36" s="131"/>
      <c r="E36" s="131"/>
      <c r="F36" s="131"/>
      <c r="G36" s="131"/>
      <c r="H36" s="131"/>
      <c r="I36" s="131"/>
      <c r="J36" s="131"/>
      <c r="K36" s="131"/>
    </row>
    <row r="37" spans="1:11" s="4" customFormat="1" ht="15">
      <c r="A37" s="126" t="s">
        <v>32</v>
      </c>
      <c r="B37" s="132" t="s">
        <v>79</v>
      </c>
      <c r="C37" s="132"/>
      <c r="D37" s="132"/>
      <c r="E37" s="132"/>
      <c r="F37" s="132"/>
      <c r="G37" s="132" t="s">
        <v>80</v>
      </c>
      <c r="H37" s="132"/>
      <c r="I37" s="132"/>
      <c r="J37" s="132"/>
      <c r="K37" s="132"/>
    </row>
    <row r="38" spans="1:11" s="4" customFormat="1" ht="15">
      <c r="A38" s="127"/>
      <c r="B38" s="36" t="str">
        <f>+B30</f>
        <v>май</v>
      </c>
      <c r="C38" s="36" t="str">
        <f t="shared" ref="C38:K41" si="6">+C30</f>
        <v>II квартал</v>
      </c>
      <c r="D38" s="36" t="str">
        <f t="shared" si="6"/>
        <v>III квартал</v>
      </c>
      <c r="E38" s="36" t="str">
        <f t="shared" si="6"/>
        <v>IV квартал</v>
      </c>
      <c r="F38" s="36" t="str">
        <f t="shared" si="6"/>
        <v>год</v>
      </c>
      <c r="G38" s="36" t="str">
        <f t="shared" si="6"/>
        <v>май</v>
      </c>
      <c r="H38" s="36" t="str">
        <f t="shared" si="6"/>
        <v>II квартал</v>
      </c>
      <c r="I38" s="36" t="str">
        <f t="shared" si="6"/>
        <v>III квартал</v>
      </c>
      <c r="J38" s="36" t="str">
        <f t="shared" si="6"/>
        <v>IV квартал</v>
      </c>
      <c r="K38" s="36" t="str">
        <f t="shared" si="6"/>
        <v>год</v>
      </c>
    </row>
    <row r="39" spans="1:11" s="4" customFormat="1" ht="18" customHeight="1">
      <c r="A39" s="3" t="s">
        <v>111</v>
      </c>
      <c r="B39" s="6">
        <v>0</v>
      </c>
      <c r="C39" s="83">
        <v>0</v>
      </c>
      <c r="D39" s="83">
        <v>0</v>
      </c>
      <c r="E39" s="83">
        <v>0</v>
      </c>
      <c r="F39" s="6">
        <f>SUM(B39:E39)</f>
        <v>0</v>
      </c>
      <c r="G39" s="6">
        <f>+G31</f>
        <v>0</v>
      </c>
      <c r="H39" s="83">
        <f t="shared" si="6"/>
        <v>0</v>
      </c>
      <c r="I39" s="83">
        <f t="shared" si="6"/>
        <v>0</v>
      </c>
      <c r="J39" s="83">
        <v>0</v>
      </c>
      <c r="K39" s="6">
        <f>SUM(G39:J39)</f>
        <v>0</v>
      </c>
    </row>
    <row r="40" spans="1:11" s="4" customFormat="1" ht="18" customHeight="1">
      <c r="A40" s="3" t="s">
        <v>112</v>
      </c>
      <c r="B40" s="6">
        <v>0</v>
      </c>
      <c r="C40" s="83">
        <v>0</v>
      </c>
      <c r="D40" s="83">
        <v>0</v>
      </c>
      <c r="E40" s="83">
        <v>0</v>
      </c>
      <c r="F40" s="6">
        <f>SUM(B40:E40)</f>
        <v>0</v>
      </c>
      <c r="G40" s="6">
        <v>0</v>
      </c>
      <c r="H40" s="83">
        <f t="shared" si="6"/>
        <v>0</v>
      </c>
      <c r="I40" s="83">
        <f t="shared" si="6"/>
        <v>0</v>
      </c>
      <c r="J40" s="83">
        <v>0</v>
      </c>
      <c r="K40" s="6">
        <f>SUM(G40:J40)</f>
        <v>0</v>
      </c>
    </row>
    <row r="41" spans="1:11" s="4" customFormat="1" ht="18" customHeight="1">
      <c r="A41" s="3" t="s">
        <v>113</v>
      </c>
      <c r="B41" s="6">
        <v>0</v>
      </c>
      <c r="C41" s="83">
        <v>0</v>
      </c>
      <c r="D41" s="83">
        <v>0</v>
      </c>
      <c r="E41" s="83">
        <v>0</v>
      </c>
      <c r="F41" s="6">
        <f>SUM(B41:E41)</f>
        <v>0</v>
      </c>
      <c r="G41" s="6">
        <v>0</v>
      </c>
      <c r="H41" s="83">
        <f t="shared" si="6"/>
        <v>0</v>
      </c>
      <c r="I41" s="83">
        <f t="shared" si="6"/>
        <v>0</v>
      </c>
      <c r="J41" s="83">
        <v>0</v>
      </c>
      <c r="K41" s="6">
        <f>SUM(G41:J41)</f>
        <v>0</v>
      </c>
    </row>
    <row r="42" spans="1:11" s="4" customFormat="1" ht="18" customHeight="1">
      <c r="A42" s="36" t="s">
        <v>33</v>
      </c>
      <c r="B42" s="7">
        <f>SUM(B39:B41)</f>
        <v>0</v>
      </c>
      <c r="C42" s="97">
        <f>SUM(C39:C41)</f>
        <v>0</v>
      </c>
      <c r="D42" s="97">
        <f>SUM(D39:D41)</f>
        <v>0</v>
      </c>
      <c r="E42" s="97">
        <f>SUM(E39:E41)</f>
        <v>0</v>
      </c>
      <c r="F42" s="7">
        <f>SUM(B42:E42)</f>
        <v>0</v>
      </c>
      <c r="G42" s="7">
        <f>SUM(G39:G41)</f>
        <v>0</v>
      </c>
      <c r="H42" s="97">
        <f>SUM(H39:H41)</f>
        <v>0</v>
      </c>
      <c r="I42" s="97">
        <f>SUM(I39:I41)</f>
        <v>0</v>
      </c>
      <c r="J42" s="97">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showGridLines="0" view="pageBreakPreview" zoomScaleSheetLayoutView="100" workbookViewId="0">
      <selection activeCell="B30" sqref="B30"/>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9" t="s">
        <v>109</v>
      </c>
      <c r="E1" s="119"/>
    </row>
    <row r="2" spans="1:7" s="11" customFormat="1" ht="20.100000000000001" customHeight="1">
      <c r="A2" s="133" t="s">
        <v>35</v>
      </c>
      <c r="B2" s="133"/>
      <c r="C2" s="133"/>
      <c r="D2" s="133"/>
      <c r="E2" s="133"/>
      <c r="G2" s="69"/>
    </row>
    <row r="3" spans="1:7" s="11" customFormat="1" ht="20.100000000000001" customHeight="1">
      <c r="A3" s="135" t="s">
        <v>139</v>
      </c>
      <c r="B3" s="135"/>
      <c r="C3" s="76" t="str">
        <f>'Информация для раскрытия'!B3</f>
        <v>май</v>
      </c>
      <c r="D3" s="34" t="str">
        <f>'1)'!F2</f>
        <v>2019 г.</v>
      </c>
      <c r="E3" s="84"/>
      <c r="F3" s="2"/>
    </row>
    <row r="4" spans="1:7" s="11" customFormat="1">
      <c r="A4" s="134" t="s">
        <v>84</v>
      </c>
      <c r="B4" s="134"/>
      <c r="C4" s="134"/>
      <c r="D4" s="134"/>
      <c r="E4" s="134"/>
      <c r="F4" s="10"/>
    </row>
    <row r="5" spans="1:7" s="11" customFormat="1">
      <c r="A5" s="15"/>
      <c r="B5" s="84"/>
      <c r="C5" s="84"/>
      <c r="D5" s="84"/>
      <c r="E5" s="84"/>
      <c r="F5" s="10"/>
    </row>
    <row r="6" spans="1:7" s="16" customFormat="1" ht="45">
      <c r="A6" s="35" t="s">
        <v>21</v>
      </c>
      <c r="B6" s="35" t="s">
        <v>22</v>
      </c>
      <c r="C6" s="35" t="s">
        <v>23</v>
      </c>
      <c r="D6" s="35" t="s">
        <v>24</v>
      </c>
      <c r="E6" s="35" t="s">
        <v>25</v>
      </c>
    </row>
    <row r="7" spans="1:7" s="10" customFormat="1" ht="15" customHeight="1">
      <c r="A7" s="17" t="s">
        <v>26</v>
      </c>
      <c r="B7" s="17"/>
      <c r="C7" s="71"/>
      <c r="D7" s="71"/>
      <c r="E7" s="103"/>
    </row>
    <row r="8" spans="1:7" s="10" customFormat="1">
      <c r="A8" s="101" t="s">
        <v>144</v>
      </c>
      <c r="B8" s="18" t="s">
        <v>130</v>
      </c>
      <c r="C8" s="102">
        <v>43586</v>
      </c>
      <c r="D8" s="102">
        <v>43586</v>
      </c>
      <c r="E8" s="73">
        <v>20</v>
      </c>
    </row>
    <row r="9" spans="1:7" s="10" customFormat="1">
      <c r="A9" s="101" t="s">
        <v>145</v>
      </c>
      <c r="B9" s="18" t="s">
        <v>130</v>
      </c>
      <c r="C9" s="102">
        <v>43587</v>
      </c>
      <c r="D9" s="102">
        <v>43587</v>
      </c>
      <c r="E9" s="73">
        <v>20</v>
      </c>
    </row>
    <row r="10" spans="1:7" s="10" customFormat="1">
      <c r="A10" s="101" t="s">
        <v>146</v>
      </c>
      <c r="B10" s="18" t="s">
        <v>130</v>
      </c>
      <c r="C10" s="102">
        <v>43591</v>
      </c>
      <c r="D10" s="102">
        <v>43591</v>
      </c>
      <c r="E10" s="73">
        <v>20</v>
      </c>
    </row>
    <row r="11" spans="1:7" s="10" customFormat="1">
      <c r="A11" s="101" t="s">
        <v>147</v>
      </c>
      <c r="B11" s="18" t="s">
        <v>130</v>
      </c>
      <c r="C11" s="102">
        <v>43592</v>
      </c>
      <c r="D11" s="102">
        <v>43592</v>
      </c>
      <c r="E11" s="73">
        <v>22.8</v>
      </c>
    </row>
    <row r="12" spans="1:7" s="10" customFormat="1">
      <c r="A12" s="101" t="s">
        <v>148</v>
      </c>
      <c r="B12" s="18" t="s">
        <v>130</v>
      </c>
      <c r="C12" s="102">
        <v>43593</v>
      </c>
      <c r="D12" s="102">
        <v>43593</v>
      </c>
      <c r="E12" s="73">
        <v>22.8</v>
      </c>
    </row>
    <row r="13" spans="1:7" s="10" customFormat="1">
      <c r="A13" s="101" t="s">
        <v>149</v>
      </c>
      <c r="B13" s="18" t="s">
        <v>130</v>
      </c>
      <c r="C13" s="102">
        <v>43594</v>
      </c>
      <c r="D13" s="102">
        <v>43594</v>
      </c>
      <c r="E13" s="73">
        <v>22.8</v>
      </c>
    </row>
    <row r="14" spans="1:7" s="10" customFormat="1" ht="15" customHeight="1">
      <c r="A14" s="101" t="s">
        <v>150</v>
      </c>
      <c r="B14" s="18" t="s">
        <v>130</v>
      </c>
      <c r="C14" s="19">
        <v>43611</v>
      </c>
      <c r="D14" s="19">
        <v>43611</v>
      </c>
      <c r="E14" s="73">
        <v>20</v>
      </c>
    </row>
    <row r="15" spans="1:7" s="10" customFormat="1" ht="15" customHeight="1">
      <c r="A15" s="101"/>
      <c r="B15" s="18"/>
      <c r="C15" s="102"/>
      <c r="D15" s="102"/>
      <c r="E15" s="73"/>
    </row>
    <row r="16" spans="1:7" s="10" customFormat="1" ht="15" customHeight="1">
      <c r="A16" s="105" t="s">
        <v>27</v>
      </c>
      <c r="B16" s="104"/>
      <c r="C16" s="104"/>
      <c r="D16" s="104"/>
      <c r="E16" s="73"/>
    </row>
    <row r="17" spans="1:5" s="10" customFormat="1" ht="15" customHeight="1">
      <c r="A17" s="105"/>
      <c r="B17" s="104"/>
      <c r="C17" s="104"/>
      <c r="D17" s="104"/>
      <c r="E17" s="73"/>
    </row>
    <row r="18" spans="1:5" s="10" customFormat="1" ht="15" customHeight="1">
      <c r="A18" s="105"/>
      <c r="B18" s="104"/>
      <c r="C18" s="104"/>
      <c r="D18" s="104"/>
      <c r="E18" s="73"/>
    </row>
    <row r="19" spans="1:5" s="10" customFormat="1" ht="15" customHeight="1">
      <c r="A19" s="106" t="s">
        <v>28</v>
      </c>
      <c r="B19" s="104"/>
      <c r="C19" s="104"/>
      <c r="D19" s="104"/>
      <c r="E19" s="73"/>
    </row>
    <row r="20" spans="1:5" s="10" customFormat="1" ht="15" customHeight="1">
      <c r="A20" s="100" t="s">
        <v>151</v>
      </c>
      <c r="B20" s="18" t="s">
        <v>130</v>
      </c>
      <c r="C20" s="102">
        <v>43586</v>
      </c>
      <c r="D20" s="102">
        <v>43586</v>
      </c>
      <c r="E20" s="73">
        <v>12.8</v>
      </c>
    </row>
    <row r="21" spans="1:5" s="10" customFormat="1" ht="15" customHeight="1">
      <c r="A21" s="100" t="s">
        <v>152</v>
      </c>
      <c r="B21" s="18" t="s">
        <v>130</v>
      </c>
      <c r="C21" s="102">
        <v>43587</v>
      </c>
      <c r="D21" s="102">
        <v>43587</v>
      </c>
      <c r="E21" s="73">
        <v>12.8</v>
      </c>
    </row>
    <row r="22" spans="1:5" s="10" customFormat="1" ht="15" customHeight="1">
      <c r="A22" s="100" t="s">
        <v>153</v>
      </c>
      <c r="B22" s="18" t="s">
        <v>130</v>
      </c>
      <c r="C22" s="102">
        <v>43591</v>
      </c>
      <c r="D22" s="102">
        <v>43591</v>
      </c>
      <c r="E22" s="73">
        <v>12.8</v>
      </c>
    </row>
    <row r="23" spans="1:5" s="10" customFormat="1" ht="15" customHeight="1">
      <c r="A23" s="171" t="s">
        <v>154</v>
      </c>
      <c r="B23" s="18" t="s">
        <v>130</v>
      </c>
      <c r="C23" s="19">
        <v>43592</v>
      </c>
      <c r="D23" s="19">
        <v>43592</v>
      </c>
      <c r="E23" s="73">
        <v>10</v>
      </c>
    </row>
    <row r="24" spans="1:5" s="10" customFormat="1" ht="15" customHeight="1">
      <c r="A24" s="171" t="s">
        <v>155</v>
      </c>
      <c r="B24" s="18" t="s">
        <v>130</v>
      </c>
      <c r="C24" s="19">
        <v>43593</v>
      </c>
      <c r="D24" s="19">
        <v>43593</v>
      </c>
      <c r="E24" s="73">
        <v>10</v>
      </c>
    </row>
    <row r="25" spans="1:5" s="10" customFormat="1" ht="15" customHeight="1">
      <c r="A25" s="100" t="s">
        <v>156</v>
      </c>
      <c r="B25" s="18" t="s">
        <v>130</v>
      </c>
      <c r="C25" s="19">
        <v>43594</v>
      </c>
      <c r="D25" s="19">
        <v>43594</v>
      </c>
      <c r="E25" s="73">
        <v>10</v>
      </c>
    </row>
    <row r="26" spans="1:5" s="10" customFormat="1" ht="15" customHeight="1">
      <c r="A26" s="100" t="s">
        <v>157</v>
      </c>
      <c r="B26" s="18" t="s">
        <v>130</v>
      </c>
      <c r="C26" s="19">
        <v>43611</v>
      </c>
      <c r="D26" s="19">
        <v>43611</v>
      </c>
      <c r="E26" s="73">
        <v>12.8</v>
      </c>
    </row>
    <row r="27" spans="1:5" s="10" customFormat="1" ht="15" customHeight="1">
      <c r="A27" s="100"/>
      <c r="B27" s="18"/>
      <c r="C27" s="19"/>
      <c r="D27" s="19"/>
      <c r="E27" s="73"/>
    </row>
    <row r="28" spans="1:5" s="10" customFormat="1" ht="15" customHeight="1">
      <c r="A28" s="98"/>
      <c r="B28" s="18"/>
      <c r="C28" s="19"/>
      <c r="D28" s="19"/>
      <c r="E28" s="73"/>
    </row>
    <row r="29" spans="1:5" s="10" customFormat="1" ht="15" customHeight="1">
      <c r="A29" s="98"/>
      <c r="B29" s="18"/>
      <c r="C29" s="19"/>
      <c r="D29" s="19"/>
      <c r="E29" s="73"/>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19" t="s">
        <v>109</v>
      </c>
      <c r="H1" s="119"/>
    </row>
    <row r="2" spans="1:8" ht="20.100000000000001" customHeight="1">
      <c r="A2" s="136" t="s">
        <v>36</v>
      </c>
      <c r="B2" s="136"/>
      <c r="C2" s="136"/>
      <c r="D2" s="136"/>
      <c r="E2" s="136"/>
      <c r="F2" s="136"/>
      <c r="G2" s="136"/>
      <c r="H2" s="136"/>
    </row>
    <row r="3" spans="1:8" ht="20.100000000000001" customHeight="1">
      <c r="A3" s="146" t="s">
        <v>140</v>
      </c>
      <c r="B3" s="146"/>
      <c r="C3" s="146"/>
      <c r="D3" s="146"/>
      <c r="E3" s="146"/>
      <c r="F3" s="77" t="str">
        <f>'Информация для раскрытия'!B3</f>
        <v>май</v>
      </c>
      <c r="G3" s="39" t="str">
        <f>'1)'!F2</f>
        <v>2019 г.</v>
      </c>
      <c r="H3" s="85"/>
    </row>
    <row r="4" spans="1:8" ht="12" customHeight="1">
      <c r="A4" s="85"/>
      <c r="B4" s="85"/>
      <c r="C4" s="85"/>
      <c r="D4" s="85"/>
      <c r="E4" s="85"/>
      <c r="F4" s="85"/>
      <c r="G4" s="85"/>
      <c r="H4" s="85"/>
    </row>
    <row r="5" spans="1:8">
      <c r="A5" s="137" t="s">
        <v>3</v>
      </c>
      <c r="B5" s="137"/>
      <c r="C5" s="137"/>
      <c r="D5" s="137"/>
      <c r="E5" s="137"/>
      <c r="F5" s="137"/>
      <c r="G5" s="137"/>
      <c r="H5" s="137"/>
    </row>
    <row r="6" spans="1:8" ht="90" customHeight="1">
      <c r="A6" s="138" t="s">
        <v>4</v>
      </c>
      <c r="B6" s="138" t="s">
        <v>5</v>
      </c>
      <c r="C6" s="138" t="s">
        <v>6</v>
      </c>
      <c r="D6" s="140" t="s">
        <v>7</v>
      </c>
      <c r="E6" s="141"/>
      <c r="F6" s="142" t="s">
        <v>8</v>
      </c>
      <c r="G6" s="143"/>
      <c r="H6" s="144" t="s">
        <v>9</v>
      </c>
    </row>
    <row r="7" spans="1:8" ht="75.75" customHeight="1">
      <c r="A7" s="139"/>
      <c r="B7" s="139"/>
      <c r="C7" s="139"/>
      <c r="D7" s="40" t="s">
        <v>10</v>
      </c>
      <c r="E7" s="40" t="s">
        <v>11</v>
      </c>
      <c r="F7" s="41" t="s">
        <v>12</v>
      </c>
      <c r="G7" s="41" t="s">
        <v>13</v>
      </c>
      <c r="H7" s="145"/>
    </row>
    <row r="8" spans="1:8" ht="20.100000000000001" customHeight="1">
      <c r="A8" s="42">
        <v>1</v>
      </c>
      <c r="B8" s="42" t="s">
        <v>134</v>
      </c>
      <c r="C8" s="42" t="s">
        <v>14</v>
      </c>
      <c r="D8" s="42">
        <v>10</v>
      </c>
      <c r="E8" s="43">
        <v>10</v>
      </c>
      <c r="F8" s="44">
        <v>10.3</v>
      </c>
      <c r="G8" s="44">
        <v>10.3</v>
      </c>
      <c r="H8" s="44">
        <v>10.3</v>
      </c>
    </row>
    <row r="9" spans="1:8" ht="20.100000000000001" customHeight="1">
      <c r="A9" s="42">
        <v>2</v>
      </c>
      <c r="B9" s="42" t="s">
        <v>111</v>
      </c>
      <c r="C9" s="42" t="s">
        <v>15</v>
      </c>
      <c r="D9" s="42">
        <v>31.5</v>
      </c>
      <c r="E9" s="43">
        <v>40</v>
      </c>
      <c r="F9" s="44">
        <v>48.1</v>
      </c>
      <c r="G9" s="44">
        <v>48.1</v>
      </c>
      <c r="H9" s="44">
        <v>48.1</v>
      </c>
    </row>
    <row r="10" spans="1:8" ht="20.100000000000001" customHeight="1">
      <c r="A10" s="42">
        <v>3</v>
      </c>
      <c r="B10" s="42" t="s">
        <v>112</v>
      </c>
      <c r="C10" s="42" t="s">
        <v>16</v>
      </c>
      <c r="D10" s="42">
        <v>80</v>
      </c>
      <c r="E10" s="45">
        <v>63</v>
      </c>
      <c r="F10" s="44">
        <v>109.5</v>
      </c>
      <c r="G10" s="44">
        <v>109.5</v>
      </c>
      <c r="H10" s="44">
        <v>109.5</v>
      </c>
    </row>
    <row r="11" spans="1:8">
      <c r="A11" s="46"/>
      <c r="B11" s="46"/>
      <c r="C11" s="46"/>
      <c r="D11" s="46"/>
      <c r="E11" s="47"/>
      <c r="F11" s="48"/>
      <c r="G11" s="46"/>
      <c r="H11" s="4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6" zoomScaleSheetLayoutView="100" workbookViewId="0">
      <selection activeCell="A13" sqref="A13:L1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9" t="s">
        <v>109</v>
      </c>
      <c r="L1" s="119"/>
    </row>
    <row r="2" spans="1:12" ht="19.5" customHeight="1">
      <c r="A2" s="150" t="s">
        <v>106</v>
      </c>
      <c r="B2" s="150"/>
      <c r="C2" s="150"/>
      <c r="D2" s="150"/>
      <c r="E2" s="150"/>
      <c r="F2" s="150"/>
      <c r="G2" s="150"/>
      <c r="H2" s="150"/>
      <c r="I2" s="150"/>
      <c r="J2" s="150"/>
      <c r="K2" s="150"/>
      <c r="L2" s="150"/>
    </row>
    <row r="3" spans="1:12" ht="15" customHeight="1">
      <c r="A3" s="151"/>
      <c r="B3" s="151"/>
      <c r="C3" s="151"/>
      <c r="D3" s="151"/>
      <c r="E3" s="151"/>
      <c r="F3" s="151"/>
      <c r="G3" s="151"/>
      <c r="H3" s="151"/>
      <c r="I3" s="151"/>
      <c r="J3" s="151"/>
      <c r="K3" s="151"/>
      <c r="L3" s="151"/>
    </row>
    <row r="4" spans="1:12" ht="15" customHeight="1">
      <c r="A4" s="152" t="s">
        <v>29</v>
      </c>
      <c r="B4" s="152"/>
      <c r="C4" s="152"/>
      <c r="D4" s="152"/>
      <c r="E4" s="152"/>
      <c r="F4" s="152"/>
      <c r="G4" s="152"/>
      <c r="H4" s="152"/>
      <c r="I4" s="152"/>
      <c r="J4" s="152"/>
      <c r="K4" s="152"/>
      <c r="L4" s="152"/>
    </row>
    <row r="5" spans="1:12" s="37" customFormat="1" ht="15" customHeight="1">
      <c r="A5" s="153" t="s">
        <v>54</v>
      </c>
      <c r="B5" s="153"/>
      <c r="C5" s="153"/>
      <c r="D5" s="153"/>
      <c r="E5" s="153"/>
      <c r="F5" s="153"/>
      <c r="G5" s="153"/>
      <c r="H5" s="153"/>
      <c r="I5" s="153"/>
      <c r="J5" s="153"/>
      <c r="K5" s="153"/>
      <c r="L5" s="153"/>
    </row>
    <row r="6" spans="1:12" ht="96" customHeight="1">
      <c r="A6" s="154" t="s">
        <v>55</v>
      </c>
      <c r="B6" s="154"/>
      <c r="C6" s="154"/>
      <c r="D6" s="154"/>
      <c r="E6" s="154"/>
      <c r="F6" s="154"/>
      <c r="G6" s="154"/>
      <c r="H6" s="154"/>
      <c r="I6" s="154"/>
      <c r="J6" s="154"/>
      <c r="K6" s="154"/>
      <c r="L6" s="154"/>
    </row>
    <row r="7" spans="1:12" ht="30" customHeight="1">
      <c r="A7" s="154" t="s">
        <v>56</v>
      </c>
      <c r="B7" s="154"/>
      <c r="C7" s="154"/>
      <c r="D7" s="154"/>
      <c r="E7" s="154"/>
      <c r="F7" s="154"/>
      <c r="G7" s="154"/>
      <c r="H7" s="154"/>
      <c r="I7" s="154"/>
      <c r="J7" s="154"/>
      <c r="K7" s="154"/>
      <c r="L7" s="154"/>
    </row>
    <row r="8" spans="1:12" ht="30" customHeight="1">
      <c r="A8" s="154" t="s">
        <v>62</v>
      </c>
      <c r="B8" s="154"/>
      <c r="C8" s="154"/>
      <c r="D8" s="154"/>
      <c r="E8" s="154"/>
      <c r="F8" s="154"/>
      <c r="G8" s="154"/>
      <c r="H8" s="154"/>
      <c r="I8" s="154"/>
      <c r="J8" s="154"/>
      <c r="K8" s="154"/>
      <c r="L8" s="154"/>
    </row>
    <row r="9" spans="1:12" ht="15" customHeight="1">
      <c r="A9" s="87"/>
      <c r="B9" s="49"/>
      <c r="C9" s="49"/>
      <c r="D9" s="49"/>
      <c r="E9" s="49"/>
      <c r="F9" s="49"/>
      <c r="G9" s="49"/>
      <c r="H9" s="49"/>
      <c r="I9" s="49"/>
      <c r="J9" s="49"/>
      <c r="K9" s="49"/>
      <c r="L9" s="49"/>
    </row>
    <row r="10" spans="1:12" ht="15" customHeight="1">
      <c r="A10" s="152" t="s">
        <v>30</v>
      </c>
      <c r="B10" s="152"/>
      <c r="C10" s="152"/>
      <c r="D10" s="152"/>
      <c r="E10" s="152"/>
      <c r="F10" s="152"/>
      <c r="G10" s="152"/>
      <c r="H10" s="152"/>
      <c r="I10" s="152"/>
      <c r="J10" s="152"/>
      <c r="K10" s="152"/>
      <c r="L10" s="152"/>
    </row>
    <row r="11" spans="1:12" ht="64.5" customHeight="1">
      <c r="A11" s="148" t="s">
        <v>48</v>
      </c>
      <c r="B11" s="148"/>
      <c r="C11" s="148"/>
      <c r="D11" s="148"/>
      <c r="E11" s="148"/>
      <c r="F11" s="148"/>
      <c r="G11" s="148"/>
      <c r="H11" s="148"/>
      <c r="I11" s="148"/>
      <c r="J11" s="148"/>
      <c r="K11" s="148"/>
      <c r="L11" s="148"/>
    </row>
    <row r="12" spans="1:12" ht="45.75" customHeight="1">
      <c r="A12" s="148" t="s">
        <v>31</v>
      </c>
      <c r="B12" s="148"/>
      <c r="C12" s="148"/>
      <c r="D12" s="148"/>
      <c r="E12" s="148"/>
      <c r="F12" s="148"/>
      <c r="G12" s="148"/>
      <c r="H12" s="148"/>
      <c r="I12" s="148"/>
      <c r="J12" s="148"/>
      <c r="K12" s="148"/>
      <c r="L12" s="148"/>
    </row>
    <row r="13" spans="1:12" ht="18" customHeight="1">
      <c r="A13" s="149" t="s">
        <v>49</v>
      </c>
      <c r="B13" s="149"/>
      <c r="C13" s="149"/>
      <c r="D13" s="149"/>
      <c r="E13" s="149"/>
      <c r="F13" s="149"/>
      <c r="G13" s="149"/>
      <c r="H13" s="149"/>
      <c r="I13" s="149"/>
      <c r="J13" s="149"/>
      <c r="K13" s="149"/>
      <c r="L13" s="149"/>
    </row>
    <row r="14" spans="1:12" ht="48.75" customHeight="1">
      <c r="A14" s="148" t="s">
        <v>50</v>
      </c>
      <c r="B14" s="148"/>
      <c r="C14" s="148"/>
      <c r="D14" s="148"/>
      <c r="E14" s="148"/>
      <c r="F14" s="148"/>
      <c r="G14" s="148"/>
      <c r="H14" s="148"/>
      <c r="I14" s="148"/>
      <c r="J14" s="148"/>
      <c r="K14" s="148"/>
      <c r="L14" s="148"/>
    </row>
    <row r="15" spans="1:12" ht="45" customHeight="1">
      <c r="A15" s="148" t="s">
        <v>51</v>
      </c>
      <c r="B15" s="148"/>
      <c r="C15" s="148"/>
      <c r="D15" s="148"/>
      <c r="E15" s="148"/>
      <c r="F15" s="148"/>
      <c r="G15" s="148"/>
      <c r="H15" s="148"/>
      <c r="I15" s="148"/>
      <c r="J15" s="148"/>
      <c r="K15" s="148"/>
      <c r="L15" s="148"/>
    </row>
    <row r="16" spans="1:12">
      <c r="A16" s="148" t="s">
        <v>52</v>
      </c>
      <c r="B16" s="148"/>
      <c r="C16" s="148"/>
      <c r="D16" s="148"/>
      <c r="E16" s="148"/>
      <c r="F16" s="148"/>
      <c r="G16" s="148"/>
      <c r="H16" s="148"/>
      <c r="I16" s="148"/>
      <c r="J16" s="148"/>
      <c r="K16" s="148"/>
      <c r="L16" s="148"/>
    </row>
    <row r="17" spans="1:13" ht="62.25" customHeight="1">
      <c r="A17" s="155" t="s">
        <v>63</v>
      </c>
      <c r="B17" s="148"/>
      <c r="C17" s="148"/>
      <c r="D17" s="148"/>
      <c r="E17" s="148"/>
      <c r="F17" s="148"/>
      <c r="G17" s="148"/>
      <c r="H17" s="148"/>
      <c r="I17" s="148"/>
      <c r="J17" s="148"/>
      <c r="K17" s="148"/>
      <c r="L17" s="148"/>
    </row>
    <row r="18" spans="1:13" ht="33" customHeight="1">
      <c r="A18" s="148" t="s">
        <v>53</v>
      </c>
      <c r="B18" s="148"/>
      <c r="C18" s="148"/>
      <c r="D18" s="148"/>
      <c r="E18" s="148"/>
      <c r="F18" s="148"/>
      <c r="G18" s="148"/>
      <c r="H18" s="148"/>
      <c r="I18" s="148"/>
      <c r="J18" s="148"/>
      <c r="K18" s="148"/>
      <c r="L18" s="148"/>
    </row>
    <row r="19" spans="1:13" ht="46.5" customHeight="1">
      <c r="A19" s="148" t="s">
        <v>64</v>
      </c>
      <c r="B19" s="148"/>
      <c r="C19" s="148"/>
      <c r="D19" s="148"/>
      <c r="E19" s="148"/>
      <c r="F19" s="148"/>
      <c r="G19" s="148"/>
      <c r="H19" s="148"/>
      <c r="I19" s="148"/>
      <c r="J19" s="148"/>
      <c r="K19" s="148"/>
      <c r="L19" s="148"/>
    </row>
    <row r="20" spans="1:13" ht="15" customHeight="1">
      <c r="A20" s="151"/>
      <c r="B20" s="151"/>
      <c r="C20" s="151"/>
      <c r="D20" s="151"/>
      <c r="E20" s="151"/>
      <c r="F20" s="151"/>
      <c r="G20" s="151"/>
      <c r="H20" s="151"/>
      <c r="I20" s="151"/>
      <c r="J20" s="151"/>
      <c r="K20" s="151"/>
      <c r="L20" s="151"/>
    </row>
    <row r="21" spans="1:13" ht="30" customHeight="1">
      <c r="A21" s="147" t="s">
        <v>116</v>
      </c>
      <c r="B21" s="147"/>
      <c r="C21" s="147"/>
      <c r="D21" s="147"/>
      <c r="E21" s="147"/>
      <c r="F21" s="147"/>
      <c r="G21" s="147"/>
      <c r="H21" s="147"/>
      <c r="I21" s="147"/>
      <c r="J21" s="147"/>
      <c r="K21" s="147"/>
      <c r="L21" s="72" t="s">
        <v>114</v>
      </c>
      <c r="M21" s="72"/>
    </row>
    <row r="23" spans="1:13" ht="30" customHeight="1">
      <c r="A23" s="147" t="s">
        <v>117</v>
      </c>
      <c r="B23" s="147"/>
      <c r="C23" s="147"/>
      <c r="D23" s="147"/>
      <c r="E23" s="147"/>
      <c r="F23" s="147"/>
      <c r="G23" s="147"/>
      <c r="H23" s="147"/>
      <c r="I23" s="147"/>
      <c r="J23" s="147"/>
      <c r="K23" s="147"/>
      <c r="L23" s="72" t="s">
        <v>114</v>
      </c>
      <c r="M23" s="72"/>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D21" sqref="D21:E21"/>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9" t="s">
        <v>109</v>
      </c>
      <c r="E1" s="119"/>
    </row>
    <row r="2" spans="1:8" ht="15" customHeight="1">
      <c r="A2" s="136" t="s">
        <v>37</v>
      </c>
      <c r="B2" s="136"/>
      <c r="C2" s="136"/>
      <c r="D2" s="136"/>
      <c r="E2" s="136"/>
      <c r="F2" s="50"/>
      <c r="G2" s="50"/>
      <c r="H2" s="50"/>
    </row>
    <row r="3" spans="1:8" ht="15" customHeight="1">
      <c r="A3" s="146" t="s">
        <v>141</v>
      </c>
      <c r="B3" s="146"/>
      <c r="C3" s="146"/>
      <c r="D3" s="77" t="str">
        <f>'Информация для раскрытия'!B3</f>
        <v>май</v>
      </c>
      <c r="E3" s="39" t="str">
        <f>'3)'!G3</f>
        <v>2019 г.</v>
      </c>
      <c r="F3" s="50"/>
      <c r="G3" s="50"/>
      <c r="H3" s="50"/>
    </row>
    <row r="4" spans="1:8" ht="9.75" customHeight="1">
      <c r="A4" s="86"/>
      <c r="B4" s="86"/>
      <c r="C4" s="86"/>
      <c r="D4" s="68"/>
      <c r="E4" s="39"/>
      <c r="F4" s="50"/>
      <c r="G4" s="50"/>
      <c r="H4" s="50"/>
    </row>
    <row r="5" spans="1:8" ht="16.5" customHeight="1">
      <c r="A5" s="138" t="s">
        <v>4</v>
      </c>
      <c r="B5" s="138" t="s">
        <v>5</v>
      </c>
      <c r="C5" s="138" t="s">
        <v>25</v>
      </c>
      <c r="D5" s="157" t="s">
        <v>34</v>
      </c>
      <c r="E5" s="157"/>
    </row>
    <row r="6" spans="1:8" ht="18" customHeight="1">
      <c r="A6" s="139"/>
      <c r="B6" s="139"/>
      <c r="C6" s="139"/>
      <c r="D6" s="157"/>
      <c r="E6" s="157"/>
    </row>
    <row r="7" spans="1:8">
      <c r="A7" s="51">
        <v>1</v>
      </c>
      <c r="B7" s="52" t="s">
        <v>42</v>
      </c>
      <c r="C7" s="53">
        <f>+C8+C9+C10</f>
        <v>0</v>
      </c>
      <c r="D7" s="158"/>
      <c r="E7" s="158"/>
    </row>
    <row r="8" spans="1:8">
      <c r="A8" s="54" t="s">
        <v>44</v>
      </c>
      <c r="B8" s="55" t="s">
        <v>68</v>
      </c>
      <c r="C8" s="56">
        <v>0</v>
      </c>
      <c r="D8" s="159"/>
      <c r="E8" s="159"/>
    </row>
    <row r="9" spans="1:8" ht="15" customHeight="1">
      <c r="A9" s="54" t="s">
        <v>45</v>
      </c>
      <c r="B9" s="55" t="s">
        <v>47</v>
      </c>
      <c r="C9" s="56">
        <v>0</v>
      </c>
      <c r="D9" s="159"/>
      <c r="E9" s="159"/>
    </row>
    <row r="10" spans="1:8" ht="33" customHeight="1">
      <c r="A10" s="54" t="s">
        <v>46</v>
      </c>
      <c r="B10" s="55" t="s">
        <v>43</v>
      </c>
      <c r="C10" s="56">
        <v>0</v>
      </c>
      <c r="D10" s="159"/>
      <c r="E10" s="159"/>
    </row>
    <row r="11" spans="1:8">
      <c r="A11" s="51">
        <v>2</v>
      </c>
      <c r="B11" s="52" t="s">
        <v>86</v>
      </c>
      <c r="C11" s="53">
        <f>+C12+C13+C14</f>
        <v>0</v>
      </c>
      <c r="D11" s="158"/>
      <c r="E11" s="158"/>
    </row>
    <row r="12" spans="1:8">
      <c r="A12" s="54" t="s">
        <v>65</v>
      </c>
      <c r="B12" s="55" t="s">
        <v>68</v>
      </c>
      <c r="C12" s="56">
        <v>0</v>
      </c>
      <c r="D12" s="159"/>
      <c r="E12" s="159"/>
    </row>
    <row r="13" spans="1:8" ht="15" customHeight="1">
      <c r="A13" s="54" t="s">
        <v>66</v>
      </c>
      <c r="B13" s="55" t="s">
        <v>47</v>
      </c>
      <c r="C13" s="56">
        <v>0</v>
      </c>
      <c r="D13" s="159"/>
      <c r="E13" s="159"/>
    </row>
    <row r="14" spans="1:8" ht="30" customHeight="1">
      <c r="A14" s="54" t="s">
        <v>67</v>
      </c>
      <c r="B14" s="55" t="s">
        <v>43</v>
      </c>
      <c r="C14" s="56">
        <v>0</v>
      </c>
      <c r="D14" s="159"/>
      <c r="E14" s="159"/>
    </row>
    <row r="15" spans="1:8">
      <c r="A15" s="51">
        <v>3</v>
      </c>
      <c r="B15" s="52" t="s">
        <v>82</v>
      </c>
      <c r="C15" s="53">
        <f>+C16+C17+C18</f>
        <v>0</v>
      </c>
      <c r="D15" s="158"/>
      <c r="E15" s="158"/>
    </row>
    <row r="16" spans="1:8" ht="33" customHeight="1">
      <c r="A16" s="54" t="s">
        <v>69</v>
      </c>
      <c r="B16" s="55" t="s">
        <v>68</v>
      </c>
      <c r="C16" s="56">
        <v>0</v>
      </c>
      <c r="D16" s="159"/>
      <c r="E16" s="159"/>
    </row>
    <row r="17" spans="1:5" ht="30">
      <c r="A17" s="54" t="s">
        <v>70</v>
      </c>
      <c r="B17" s="55" t="s">
        <v>47</v>
      </c>
      <c r="C17" s="56">
        <v>0</v>
      </c>
      <c r="D17" s="159"/>
      <c r="E17" s="159"/>
    </row>
    <row r="18" spans="1:5" ht="45">
      <c r="A18" s="54" t="s">
        <v>71</v>
      </c>
      <c r="B18" s="55" t="s">
        <v>43</v>
      </c>
      <c r="C18" s="56">
        <v>0</v>
      </c>
      <c r="D18" s="159"/>
      <c r="E18" s="159"/>
    </row>
    <row r="19" spans="1:5" s="37" customFormat="1">
      <c r="A19" s="51">
        <v>4</v>
      </c>
      <c r="B19" s="52" t="s">
        <v>73</v>
      </c>
      <c r="C19" s="53">
        <f>+C20+C21+C22</f>
        <v>1</v>
      </c>
      <c r="D19" s="158"/>
      <c r="E19" s="158"/>
    </row>
    <row r="20" spans="1:5">
      <c r="A20" s="54" t="s">
        <v>87</v>
      </c>
      <c r="B20" s="55" t="s">
        <v>68</v>
      </c>
      <c r="C20" s="56">
        <v>1</v>
      </c>
      <c r="D20" s="159" t="s">
        <v>158</v>
      </c>
      <c r="E20" s="159"/>
    </row>
    <row r="21" spans="1:5" ht="30">
      <c r="A21" s="54" t="s">
        <v>88</v>
      </c>
      <c r="B21" s="55" t="s">
        <v>47</v>
      </c>
      <c r="C21" s="56">
        <v>0</v>
      </c>
      <c r="D21" s="159"/>
      <c r="E21" s="159"/>
    </row>
    <row r="22" spans="1:5" ht="45">
      <c r="A22" s="54" t="s">
        <v>89</v>
      </c>
      <c r="B22" s="55" t="s">
        <v>43</v>
      </c>
      <c r="C22" s="56">
        <v>0</v>
      </c>
      <c r="D22" s="159"/>
      <c r="E22" s="159"/>
    </row>
    <row r="23" spans="1:5" s="37" customFormat="1">
      <c r="A23" s="51">
        <v>5</v>
      </c>
      <c r="B23" s="52" t="s">
        <v>72</v>
      </c>
      <c r="C23" s="53">
        <f>+C24+C25+C26</f>
        <v>0</v>
      </c>
      <c r="D23" s="158"/>
      <c r="E23" s="158"/>
    </row>
    <row r="24" spans="1:5">
      <c r="A24" s="54" t="s">
        <v>90</v>
      </c>
      <c r="B24" s="55" t="s">
        <v>68</v>
      </c>
      <c r="C24" s="56">
        <v>0</v>
      </c>
      <c r="D24" s="159"/>
      <c r="E24" s="159"/>
    </row>
    <row r="25" spans="1:5" ht="30">
      <c r="A25" s="54" t="s">
        <v>91</v>
      </c>
      <c r="B25" s="55" t="s">
        <v>47</v>
      </c>
      <c r="C25" s="56">
        <v>0</v>
      </c>
      <c r="D25" s="159"/>
      <c r="E25" s="159"/>
    </row>
    <row r="26" spans="1:5" ht="45">
      <c r="A26" s="54" t="s">
        <v>92</v>
      </c>
      <c r="B26" s="55" t="s">
        <v>43</v>
      </c>
      <c r="C26" s="56">
        <v>0</v>
      </c>
      <c r="D26" s="160"/>
      <c r="E26" s="161"/>
    </row>
    <row r="27" spans="1:5" s="57" customFormat="1" ht="15" customHeight="1">
      <c r="A27" s="156" t="s">
        <v>110</v>
      </c>
      <c r="B27" s="156"/>
      <c r="C27" s="156"/>
      <c r="D27" s="156"/>
      <c r="E27" s="156"/>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7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C10" sqref="C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9" t="s">
        <v>109</v>
      </c>
      <c r="F1" s="119"/>
    </row>
    <row r="2" spans="1:10" s="12" customFormat="1" ht="20.100000000000001" customHeight="1">
      <c r="A2" s="164" t="s">
        <v>40</v>
      </c>
      <c r="B2" s="164"/>
      <c r="C2" s="164"/>
      <c r="D2" s="164"/>
      <c r="E2" s="164"/>
      <c r="F2" s="164"/>
    </row>
    <row r="3" spans="1:10" s="12" customFormat="1" ht="20.100000000000001" customHeight="1">
      <c r="A3" s="63" t="s">
        <v>41</v>
      </c>
      <c r="B3" s="78" t="str">
        <f>+'5)'!D3</f>
        <v>май</v>
      </c>
      <c r="C3" s="64" t="str">
        <f>+'5)'!$E$3</f>
        <v>2019 г.</v>
      </c>
      <c r="D3" s="65" t="s">
        <v>58</v>
      </c>
      <c r="E3" s="67"/>
      <c r="J3" s="67" t="s">
        <v>58</v>
      </c>
    </row>
    <row r="4" spans="1:10" ht="18" customHeight="1"/>
    <row r="5" spans="1:10" ht="20.100000000000001" customHeight="1">
      <c r="A5" s="58" t="s">
        <v>95</v>
      </c>
      <c r="B5" s="163" t="s">
        <v>60</v>
      </c>
      <c r="C5" s="163" t="s">
        <v>83</v>
      </c>
      <c r="D5" s="163" t="s">
        <v>57</v>
      </c>
      <c r="E5" s="162" t="s">
        <v>118</v>
      </c>
      <c r="F5" s="162" t="s">
        <v>119</v>
      </c>
    </row>
    <row r="6" spans="1:10" ht="20.100000000000001" customHeight="1">
      <c r="A6" s="58" t="s">
        <v>38</v>
      </c>
      <c r="B6" s="163"/>
      <c r="C6" s="163"/>
      <c r="D6" s="163"/>
      <c r="E6" s="163"/>
      <c r="F6" s="163"/>
    </row>
    <row r="7" spans="1:10" ht="20.100000000000001" customHeight="1">
      <c r="A7" s="58" t="s">
        <v>93</v>
      </c>
      <c r="B7" s="163"/>
      <c r="C7" s="163"/>
      <c r="D7" s="163"/>
      <c r="E7" s="163"/>
      <c r="F7" s="163"/>
    </row>
    <row r="8" spans="1:10" ht="20.100000000000001" customHeight="1">
      <c r="A8" s="70" t="s">
        <v>96</v>
      </c>
      <c r="B8" s="59"/>
      <c r="C8" s="60"/>
      <c r="D8" s="61"/>
      <c r="E8" s="61"/>
      <c r="F8" s="61"/>
    </row>
    <row r="9" spans="1:10" ht="20.100000000000001" customHeight="1">
      <c r="A9" s="66" t="s">
        <v>39</v>
      </c>
      <c r="B9" s="59"/>
      <c r="C9" s="60"/>
      <c r="D9" s="61"/>
      <c r="E9" s="61"/>
      <c r="F9" s="61"/>
    </row>
    <row r="10" spans="1:10" ht="20.100000000000001" customHeight="1">
      <c r="A10" s="62" t="str">
        <f>CONCATENATE(B3,D3,C3)</f>
        <v>май_2019 г.</v>
      </c>
      <c r="B10" s="88">
        <v>158566</v>
      </c>
      <c r="C10" s="99">
        <f>D10/B10</f>
        <v>2.195540027496437</v>
      </c>
      <c r="D10" s="89">
        <v>348138</v>
      </c>
      <c r="E10" s="89">
        <v>69627.600000000006</v>
      </c>
      <c r="F10" s="89">
        <f>D10+E10</f>
        <v>417765.6</v>
      </c>
    </row>
    <row r="12" spans="1:10" ht="17.25" customHeight="1">
      <c r="A12" s="165" t="s">
        <v>142</v>
      </c>
      <c r="B12" s="165"/>
      <c r="C12" s="165"/>
      <c r="D12" s="165"/>
      <c r="E12" s="165"/>
      <c r="F12" s="165"/>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4" t="s">
        <v>122</v>
      </c>
      <c r="B1" s="164"/>
      <c r="C1" s="164"/>
      <c r="D1" s="164"/>
      <c r="E1" s="164"/>
      <c r="F1" s="164"/>
      <c r="G1" s="164"/>
      <c r="H1" s="164"/>
      <c r="I1" s="164"/>
      <c r="J1" s="164"/>
      <c r="K1" s="166" t="s">
        <v>109</v>
      </c>
      <c r="L1" s="166"/>
    </row>
    <row r="2" spans="1:12" s="12" customFormat="1" ht="20.100000000000001" customHeight="1">
      <c r="D2" s="65" t="s">
        <v>58</v>
      </c>
      <c r="E2" s="63" t="s">
        <v>41</v>
      </c>
      <c r="F2" s="78" t="str">
        <f>+'Информация для раскрытия'!$B$3</f>
        <v>май</v>
      </c>
      <c r="G2" s="64" t="str">
        <f>+'5)'!$E$3</f>
        <v>2019 г.</v>
      </c>
      <c r="J2" s="67"/>
    </row>
    <row r="4" spans="1:12" ht="27" customHeight="1">
      <c r="A4" s="167" t="s">
        <v>123</v>
      </c>
      <c r="B4" s="167"/>
      <c r="C4" s="167"/>
      <c r="D4" s="167"/>
      <c r="E4" s="167"/>
      <c r="F4" s="167"/>
      <c r="G4" s="167"/>
      <c r="H4" s="167"/>
      <c r="I4" s="167"/>
      <c r="J4" s="167"/>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80"/>
  </cols>
  <sheetData>
    <row r="1" spans="1:12" ht="87" customHeight="1">
      <c r="A1" s="168" t="s">
        <v>125</v>
      </c>
      <c r="B1" s="168"/>
      <c r="C1" s="168"/>
      <c r="D1" s="168"/>
      <c r="E1" s="168"/>
      <c r="F1" s="168"/>
      <c r="G1" s="168"/>
      <c r="H1" s="168"/>
      <c r="I1" s="168"/>
      <c r="J1" s="168"/>
      <c r="K1" s="169" t="s">
        <v>109</v>
      </c>
      <c r="L1" s="169"/>
    </row>
    <row r="4" spans="1:12" ht="15.75">
      <c r="A4" s="81" t="s">
        <v>127</v>
      </c>
      <c r="B4" s="82" t="s">
        <v>131</v>
      </c>
      <c r="D4" s="170"/>
      <c r="E4" s="170"/>
    </row>
    <row r="6" spans="1:12">
      <c r="A6" s="81" t="s">
        <v>126</v>
      </c>
      <c r="B6" s="82" t="s">
        <v>128</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zZU0u19pjs8yyjhdwGHfeAlR3i4J9X+HRUYXyU0zJh8=</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fa84MgneELidNgNIeeZ51RmNW+y0p6Acaz3oaaBTp7I=</DigestValue>
    </Reference>
    <Reference URI="#idInvalidSigLnImg" Type="http://www.w3.org/2000/09/xmldsig#Object">
      <DigestMethod Algorithm="urn:ietf:params:xml:ns:cpxmlsec:algorithms:gostr34112012-256"/>
      <DigestValue>6Fg+2qv79BrXrQd7f6ldeEfxhBs0YCCWX7ETSv+1nPs=</DigestValue>
    </Reference>
  </SignedInfo>
  <SignatureValue>xCOQDY0+Ai2NBIPuwwX9v/udG1kHUXSd3+7JxV65HWRIckcHNDt5Jyy486sX9oCd
c/Up03EBYAjDjl/hCfGfyw==</SignatureValue>
  <KeyInfo>
    <X509Data>
      <X509Certificate>MIIJ7DCCCZmgAwIBAgIRAO1ORGsfrNmA6RE2Kd0KpIkwCgYIKoUDBwEBAwIwggFx
MR4wHAYJKoZIhvcNAQkBFg9jYUBza2Jrb250dXIucnUxGDAWBgUqhQNkARINMTAy
NjYwNTYwNjYyMDEaMBgGCCqFAwOBAwEBEgwwMDY2NjMwMDMxMjcxCzAJBgNVBAYT
AlJVMTMwMQYDVQQIDCo2NiDQodCy0LXRgNC00LvQvtCy0YHQutCw0Y8g0L7QsdC7
0LDRgdGC0YwxITAfBgNVBAcMGNCV0LrQsNGC0LXRgNC40L3QsdGD0YDQszEsMCoG
A1UECQwj0J/RgC4g0JrQvtGB0LzQvtC90LDQstGC0L7QsiDQtC4gNTYxMDAuBgNV
BAsMJ9Cj0LTQvtGB0YLQvtCy0LXRgNGP0Y7RidC40Lkg0YbQtdC90YLRgDEpMCcG
A1UECgwg0JDQniAi0J/QpCAi0KHQmtCRINCa0J7QndCi0KPQoCIxKTAnBgNVBAMM
INCQ0J4gItCf0KQgItCh0JrQkSDQmtCe0J3QotCj0KAiMB4XDTE5MDIwNTEwNTk0
NFoXDTIwMDUwNTEwNTk0NFowggH5MRgwFgYIKoUDA4ENAQESCjU1MDg2MjAyNzMx
MDAuBgkqhkiG9w0BCQIMITU1MDYwMDc0MTktNTUwNjAxMDAxLTAwMjMzNTIxMTcw
MDEpMCcGCSqGSIb3DQEJARYadnlzb3Rza2l5QGNvcmRpYW50LW9tc2sucnUxGjAY
BggqhQMDgQMBARIMMDA1NTA2MDA3NDE5MRYwFAYFKoUDZAMSCzAyMzM1MjExNzAw
MRgwFgYFKoUDZAESDTEwMjU1MDEyNDQ3NzkxMDAuBgNVBAwMJ9Cz0LXQvdC10YDQ
sNC70YzQvdGL0Lkg0LTQuNGA0LXQutGC0L7RgDEgMB4GA1UECgwX0JDQniAi0J7Q
nNCh0JrQqNCY0J3QkCIxMDAuBgNVBAkMJ9Cj0Jsg0J8u0JIu0JHQo9CU0JXQoNCa
0JjQndCQLCDQlNCe0JwgMjERMA8GA1UEBwwI0J7QvNGB0LoxJzAlBgNVBAgMHjU1
INCe0LzRgdC60LDRjyDQvtCx0LvQsNGB0YLRjDELMAkGA1UEBhMCUlUxKDAmBgNV
BCoMH9Cb0LDRgNC40YHQsCDQkdC+0YDQuNGB0L7QstC90LAxFzAVBgNVBAQMDtCT
0YDQuNGI0LjQvdCwMSAwHgYDVQQDDBfQkNCeICLQntCc0KHQmtCo0JjQndCQIjBm
MB8GCCqFAwcBAQEBMBMGByqFAwICJAAGCCqFAwcBAQICA0MABEDxGMl5VvtDHhoS
PvOhl+nwAtXLs2RGwfZ/FFnKzJ7VfTfMJeEga84y8UfwW2W/ThwTESfPni4pXzb8
872BlTwuo4IFdzCCBXMwDgYDVR0PAQH/BAQDAgTwMEMGA1UdEQQ8MDqBGnZ5c290
c2tpeUBjb3JkaWFudC1vbXNrLnJ1pBwwGjEYMBYGCCqFAwOBDQEBEgo1NTA4NjIw
MjczMBMGA1UdIAQMMAowCAYGKoUDZHEBMEEGA1UdJQQ6MDgGCCsGAQUFBwMCBgcq
hQMCAiIGBggrBgEFBQcDBAYHKoUDAwcIAQYIKoUDAwcBAQEGBiqFAwMHATCCAWAG
A1UdIwSCAVcwggFTgBRr4BJnALhjdnnLvkJN+MaJLP0geaGCASykggEoMIIBJDEe
MBwGCSqGSIb3DQEJARYPZGl0QG1pbnN2eWF6LnJ1MQswCQYDVQQGEwJSVTEYMBYG
A1UECAwPNzcg0JzQvtGB0LrQstCwMRkwFwYDVQQHDBDQsy4g0JzQvtGB0LrQstCw
MS4wLAYDVQQJDCXRg9C70LjRhtCwINCi0LLQtdGA0YHQutCw0Y8sINC00L7QvCA3
MSwwKgYDVQQKDCPQnNC40L3QutC+0LzRgdCy0Y/Qt9GMINCg0L7RgdGB0LjQuDEY
MBYGBSqFA2QBEg0xMDQ3NzAyMDI2NzAxMRowGAYIKoUDA4EDAQESDDAwNzcxMDQ3
NDM3NTEsMCoGA1UEAwwj0JzQuNC90LrQvtC80YHQstGP0LfRjCDQoNC+0YHRgdC4
0LiCCwCMS+utAAAAAACIMB0GA1UdDgQWBBTbxgWTIH7ppOVM8djOSeNvGg9VRjAr
BgNVHRAEJDAigA8yMDE5MDIwNTEwNTk0M1qBDzIwMjAwNTA1MTA1OTQzWjCCATMG
BSqFA2RwBIIBKDCCASQMKyLQmtGA0LjQv9GC0L7Qn9GA0L4gQ1NQIiAo0LLQtdGA
0YHQuNGPIDQuMCkMUyLQo9C00L7RgdGC0L7QstC10YDRj9GO0YnQuNC5INGG0LXQ
vdGC0YAgItCa0YDQuNC/0YLQvtCf0YDQviDQo9CmIiDQstC10YDRgdC40LggMi4w
DE/QodC10YDRgtC40YTQuNC60LDRgiDRgdC+0L7RgtCy0LXRgtGB0YLQstC40Y8g
4oSWINCh0KQvMTI0LTM1NzAg0L7RgiAxNC4xMi4yMDE4DE/QodC10YDRgtC40YTQ
uNC60LDRgiDRgdC+0L7RgtCy0LXRgtGB0YLQstC40Y8g4oSWINCh0KQvMTI4LTI5
ODMg0L7RgiAxOC4xMS4yMDE2MDYGBSqFA2RvBC0MKyLQmtGA0LjQv9GC0L7Qn9GA
0L4gQ1NQIiAo0LLQtdGA0YHQuNGPIDQuMCkwgYIGByqFAwICMQIEdzB1MGUWQGh0
dHBzOi8vY2Eua29udHVyLnJ1L2Fib3V0L2RvY3VtZW50cy9jcnlwdG9wcm8tbGlj
ZW5zZS1xdWFsaWZpZWQMHdCh0JrQkSDQmtC+0L3RgtGD0YAg0Lgg0JTQl9CeAwIF
4AQM50NNcCOYc2KNmGJ8MHwGA1UdHwR1MHMwN6A1oDOGMWh0dHA6Ly9jZHAuc2ti
a29udHVyLnJ1L2NkcC9za2Jrb250dXItcTEtMjAxOC5jcmwwOKA2oDSGMmh0dHA6
Ly9jZHAyLnNrYmtvbnR1ci5ydS9jZHAvc2tia29udHVyLXExLTIwMTguY3JsMIGh
BggrBgEFBQcBAQSBlDCBkTBGBggrBgEFBQcwAoY6aHR0cDovL2NkcC5za2Jrb250
dXIucnUvY2VydGlmaWNhdGVzL3NrYmtvbnR1ci1xMS0yMDE4LmNydDBHBggrBgEF
BQcwAoY7aHR0cDovL2NkcDIuc2tia29udHVyLnJ1L2NlcnRpZmljYXRlcy9za2Jr
b250dXItcTEtMjAxOC5jcnQwCgYIKoUDBwEBAwIDQQC5k1fU0Hd5DkiuvRR0H+pe
XJ3jd1BOE4oazW1iks7r/vwfAEKzJ+wfLAzWZui1jaUcIovDxM7SC/So+DNdU6xj</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JOOQerJLkpl2nXpDroRrGtiX5yw=</DigestValue>
      </Reference>
      <Reference URI="/xl/calcChain.xml?ContentType=application/vnd.openxmlformats-officedocument.spreadsheetml.calcChain+xml">
        <DigestMethod Algorithm="http://www.w3.org/2000/09/xmldsig#sha1"/>
        <DigestValue>yfTmbbqjXr3k4R5qUAY4ZcX5OFM=</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media/image1.emf?ContentType=image/x-emf">
        <DigestMethod Algorithm="http://www.w3.org/2000/09/xmldsig#sha1"/>
        <DigestValue>h74N75AIlFiXFLcYRkIBeClP37M=</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Q1UorUs3Qy9UG3UCViWzr9KQYIc=</DigestValue>
      </Reference>
      <Reference URI="/xl/styles.xml?ContentType=application/vnd.openxmlformats-officedocument.spreadsheetml.styles+xml">
        <DigestMethod Algorithm="http://www.w3.org/2000/09/xmldsig#sha1"/>
        <DigestValue>OFED/hErXNweu1zugCJyLqujhGo=</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w0kvvVLVOFbDzyi2WRej2zMscYk=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l7oPb/r7+C5twxlcT5wqasIIHUA=</DigestValue>
      </Reference>
      <Reference URI="/xl/worksheets/sheet10.xml?ContentType=application/vnd.openxmlformats-officedocument.spreadsheetml.worksheet+xml">
        <DigestMethod Algorithm="http://www.w3.org/2000/09/xmldsig#sha1"/>
        <DigestValue>AuQTbpHrRK4ZH6Znf0Pp38pmPow=</DigestValue>
      </Reference>
      <Reference URI="/xl/worksheets/sheet2.xml?ContentType=application/vnd.openxmlformats-officedocument.spreadsheetml.worksheet+xml">
        <DigestMethod Algorithm="http://www.w3.org/2000/09/xmldsig#sha1"/>
        <DigestValue>X7YaKFFvaJSvopkWidqUGd6Xikk=</DigestValue>
      </Reference>
      <Reference URI="/xl/worksheets/sheet3.xml?ContentType=application/vnd.openxmlformats-officedocument.spreadsheetml.worksheet+xml">
        <DigestMethod Algorithm="http://www.w3.org/2000/09/xmldsig#sha1"/>
        <DigestValue>7P2T0fwXH5fmjGS+E2QahWnzN+M=</DigestValue>
      </Reference>
      <Reference URI="/xl/worksheets/sheet4.xml?ContentType=application/vnd.openxmlformats-officedocument.spreadsheetml.worksheet+xml">
        <DigestMethod Algorithm="http://www.w3.org/2000/09/xmldsig#sha1"/>
        <DigestValue>RRcSTjnY7NRrnr3CkVyoyvghgCQ=</DigestValue>
      </Reference>
      <Reference URI="/xl/worksheets/sheet5.xml?ContentType=application/vnd.openxmlformats-officedocument.spreadsheetml.worksheet+xml">
        <DigestMethod Algorithm="http://www.w3.org/2000/09/xmldsig#sha1"/>
        <DigestValue>nwmVLKPCLXgSrs/DH0zq1HB6nxs=</DigestValue>
      </Reference>
      <Reference URI="/xl/worksheets/sheet6.xml?ContentType=application/vnd.openxmlformats-officedocument.spreadsheetml.worksheet+xml">
        <DigestMethod Algorithm="http://www.w3.org/2000/09/xmldsig#sha1"/>
        <DigestValue>cQey48QB2uLdCjgwxlBSKKtgPak=</DigestValue>
      </Reference>
      <Reference URI="/xl/worksheets/sheet7.xml?ContentType=application/vnd.openxmlformats-officedocument.spreadsheetml.worksheet+xml">
        <DigestMethod Algorithm="http://www.w3.org/2000/09/xmldsig#sha1"/>
        <DigestValue>qAaPJRawRqRUiWyNd33Cdyzagis=</DigestValue>
      </Reference>
      <Reference URI="/xl/worksheets/sheet8.xml?ContentType=application/vnd.openxmlformats-officedocument.spreadsheetml.worksheet+xml">
        <DigestMethod Algorithm="http://www.w3.org/2000/09/xmldsig#sha1"/>
        <DigestValue>Unlm23dF16p3BHZ9rKAJnFe1bM8=</DigestValue>
      </Reference>
      <Reference URI="/xl/worksheets/sheet9.xml?ContentType=application/vnd.openxmlformats-officedocument.spreadsheetml.worksheet+xml">
        <DigestMethod Algorithm="http://www.w3.org/2000/09/xmldsig#sha1"/>
        <DigestValue>aSd7YYiPq8LbjqoQEhHF7tLB1WQ=</DigestValue>
      </Reference>
    </Manifest>
    <SignatureProperties>
      <SignatureProperty Id="idSignatureTime" Target="#idPackageSignature">
        <mdssi:SignatureTime>
          <mdssi:Format>YYYY-MM-DDThh:mm:ssTZD</mdssi:Format>
          <mdssi:Value>2019-06-14T03:15:13Z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PAMAAAAAAQAAAAAAAAAAAAAA/rEAAP7/AAAAAAAAWwsAAMIDSQNgzjQA61WhdrQMARgAYDwDAAAAAOJgCXdodAl3tAwBGDsAAAD8zjQAAvGZXQAAAAC0DAEYzAAAAABgPAMS8Zld/yIA4X/kAMApAAAAAAAAAN8BACAAAAAgAACKAbjONADczjQAtAwBGFNlZ2/MAAAAAQAAAAAAAADczjQAdZ+aXVDPNADMAAAAAQAAAAAAAAD0zjQAdZ+aXQAANADMAAAAzNA0AAEAAAAAAAAAsM80ABWfml1ozzQAtAwBGAEAAAAAAAAAAgAAAJhBVgAAAAAAAQAACLQMARhkdgAIAAAAACUAAAAMAAAAAwAAABgAAAAMAAAAAAAAAhIAAAAMAAAAAQAAAB4AAAAYAAAAvQAAAAQAAAD3AAAAEQAAAFQAAACIAAAAvgAAAAQAAAD1AAAAEAAAAAEAAACrCg1CchwNQr4AAAAEAAAACgAAAEwAAAAAAAAAAAAAAAAAAAD//////////2AAAAAxADQALgAwADYALgAyADAAMQA5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AAAAMo0ANBzf15Y3IJedMs0AETLNAB7D5tdWNyCXjMzazIAgAAAAQAAAIoPm13gV6EFoAEBCUjKNAB6nZpdoAEBCeBXoQVjAAAAAAAAAAAAAAAEgCACAAAAAGMAAABtObBdoAEBCeBXoQUGAAAAgAGmdgAAAABI51gAgAGmdgAAEwAiDQp0nMo0AEaBoXZI51gAAAAAAIABpnacyjQAZYGhdoABpnagAQEJwAnZA8TKNACjgKF2AQAAAKzKNAAAAAAAAwEAAMAJ2QOgAQEJwAnZAwAAAAABAAAA8Mo0AFM4w3aAc8N2YDjDdgMBAADACdkDSOdYAIABpnYAAAAAZHYACAAAAAAlAAAADAAAAAQAAAAYAAAADAAAAAAAAAISAAAADAAAAAEAAAAWAAAADAAAAAgAAABUAAAAVAAAAAoAAAA3AAAAHgAAAFoAAAABAAAAqwoNQnIcDUIKAAAAWwAAAAEAAABMAAAABAAAAAkAAAA3AAAAIAAAAFsAAABQAAAAWAD/fx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DYSc4JAAAAAP0OIV8iAIoBpAEAAHwakAXYvpMFAADKBBDMkwWonjQABzTrd0oAAADoyJMFAADKBBDMkwVUAAAAKgYHAAyeNACMagl3cHO9AAAAAACCAgAAAgAAAAAAAAAYnjQAEGIJdwAAEHdwCnkAVJ40ADRrCXcAawl3Lv3y/yoGBwC0njQAAQAAAAEAAAAAAAAAJJ40ALSeNADcpDQAtqYPd3IIz4gAAP//AGsJd4wW73IqBgcAggIAAAIAAAAAAAAAKgYHAIICAADAUcAEmJ40AINKtV3gO1cAKgYHAKyeNABQL6J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DwDAAAAAAEAAAAAAAAAAAAAAP6xAAD+/wAAAAAAAFsLAADCA0kDYM40AOtVoXa0DAEYAGA8AwAAAADiYAl3aHQJd7QMARg7AAAA/M40AALxmV0AAAAAtAwBGMwAAAAAYDwDEvGZXf8iAOF/5ADAKQAAAAAAAADfAQAgAAAAIAAAigG4zjQA3M40ALQMARhTZWdvzAAAAAEAAAAAAAAA3M40AHWfml1QzzQAzAAAAAEAAAAAAAAA9M40AHWfml0AADQAzAAAAMzQNAABAAAAAAAAALDPNAAVn5pdaM80ALQMARgBAAAAAAAAAAIAAACYQVYAAAAAAAEAAAi0DAEY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AAADKNADQc39eWNyCXnTLNABEyzQAew+bXVjcgl4zM2syAIAAAAEAAACKD5td4FehBaABAQlIyjQAep2aXaABAQngV6EFYwAAAAAAAAAAAAAABIAgAgAAAABjAAAAbTmwXaABAQngV6EFBgAAAIABpnYAAAAASOdYAIABpnYAABMAIg0KdJzKNABGgaF2SOdYAAAAAACAAaZ2nMo0AGWBoXaAAaZ2oAEBCcAJ2QPEyjQAo4ChdgEAAACsyjQAAAAAAAMBAADACdkDoAEBCcAJ2QMAAAAAAQAAAPDKNABTOMN2gHPDdmA4w3YDAQAAwAnZA0jnWACAAaZ2AAAAAGR2AAgAAAAAJQAAAAwAAAAEAAAAGAAAAAwAAAAAAAACEgAAAAwAAAABAAAAFgAAAAwAAAAIAAAAVAAAAFQAAAAKAAAANwAAAB4AAABaAAAAAQAAAKsKDUJyHA1CCgAAAFsAAAABAAAATAAAAAQAAAAJAAAANwAAACAAAABbAAAAUAAAAFgAkA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2EnOCQAAAADNDCHdIgCKAQAAAAAAAAAAAAAAAAAAAAAAAAAAAAAAAAAAAAAAAAAAAAAAAAAAAAAAAAAAAAAAAAAAAAAAAAAAAAAAAAAAAAAAAAAAAAAAAAAAAAAAAAAAAAAAAAAAAAAAAAAAAAAAAAAAAAAAAAAAAAAAAAAAAAAAAAAAAAAAAAAAAAAAAAAAAAAAAAAAAAAAAAAAAAAAAAAAAAAAAAAAAAAAAAAAAAAAAAAAAAAAAAAAAAAAAAAAAAAAAAAAAAAAAAAABvbqdwAAAAAZFO13sp40AAAAAACsnjQAUC+i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Информация для раскрытия</vt:lpstr>
      <vt:lpstr>1)</vt:lpstr>
      <vt:lpstr>2)</vt:lpstr>
      <vt:lpstr>3)</vt:lpstr>
      <vt:lpstr>4)</vt:lpstr>
      <vt:lpstr>5)</vt:lpstr>
      <vt:lpstr>6)</vt:lpstr>
      <vt:lpstr>7)</vt:lpstr>
      <vt:lpstr>8</vt:lpstr>
      <vt:lpstr>Лист1</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2019-06-14T03:15:12Z</dcterms:modified>
</cp:coreProperties>
</file>