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ОШЗ\Директор по инфраструктуре и энергохозяйству\Отдел главного энергетика (ОГЭ)\!_РП\Экономика\Раскрытие информации\2022\5\сайт\"/>
    </mc:Choice>
  </mc:AlternateContent>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'1)'!$A$1:$K$42</definedName>
    <definedName name="_xlnm.Print_Area" localSheetId="2">'2)'!$A$1:$E$36</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62913"/>
</workbook>
</file>

<file path=xl/calcChain.xml><?xml version="1.0" encoding="utf-8"?>
<calcChain xmlns="http://schemas.openxmlformats.org/spreadsheetml/2006/main">
  <c r="G3" i="2" l="1"/>
  <c r="F10" i="10"/>
  <c r="C23" i="9"/>
  <c r="C19" i="9"/>
  <c r="C15" i="9"/>
  <c r="C11" i="9"/>
  <c r="C7" i="9"/>
  <c r="J42" i="1"/>
  <c r="E42" i="1"/>
  <c r="D42" i="1"/>
  <c r="C42" i="1"/>
  <c r="B42" i="1"/>
  <c r="I41" i="1"/>
  <c r="K41" i="1" s="1"/>
  <c r="H41" i="1"/>
  <c r="F41" i="1"/>
  <c r="I40" i="1"/>
  <c r="K40" i="1" s="1"/>
  <c r="H40" i="1"/>
  <c r="F40" i="1"/>
  <c r="I39" i="1"/>
  <c r="I42" i="1" s="1"/>
  <c r="H39" i="1"/>
  <c r="H42" i="1" s="1"/>
  <c r="G39" i="1"/>
  <c r="G42" i="1" s="1"/>
  <c r="F39" i="1"/>
  <c r="F38" i="1"/>
  <c r="E38" i="1"/>
  <c r="J34" i="1"/>
  <c r="I34" i="1"/>
  <c r="H34" i="1"/>
  <c r="G34" i="1"/>
  <c r="E34" i="1"/>
  <c r="D34" i="1"/>
  <c r="C34" i="1"/>
  <c r="B34" i="1"/>
  <c r="K33" i="1"/>
  <c r="F33" i="1"/>
  <c r="K32" i="1"/>
  <c r="F32" i="1"/>
  <c r="K31" i="1"/>
  <c r="F31" i="1"/>
  <c r="K30" i="1"/>
  <c r="K38" i="1" s="1"/>
  <c r="E30" i="1"/>
  <c r="J30" i="1" s="1"/>
  <c r="J38" i="1" s="1"/>
  <c r="D30" i="1"/>
  <c r="I30" i="1" s="1"/>
  <c r="I38" i="1" s="1"/>
  <c r="C30" i="1"/>
  <c r="H30" i="1" s="1"/>
  <c r="H38" i="1" s="1"/>
  <c r="F2" i="1"/>
  <c r="H26" i="1" s="1"/>
  <c r="F34" i="1" l="1"/>
  <c r="K34" i="1"/>
  <c r="C38" i="1"/>
  <c r="F42" i="1"/>
  <c r="D38" i="1"/>
  <c r="K42" i="1"/>
  <c r="K39" i="1"/>
  <c r="E3" i="9"/>
  <c r="D3" i="3"/>
  <c r="C10" i="10"/>
  <c r="F2" i="11" l="1"/>
  <c r="D3" i="9"/>
  <c r="B3" i="10" s="1"/>
  <c r="C3" i="3"/>
  <c r="F3" i="2" s="1"/>
  <c r="G26" i="1"/>
  <c r="E2" i="1"/>
  <c r="B6" i="1" l="1"/>
  <c r="B30" i="1" s="1"/>
  <c r="F16" i="1"/>
  <c r="F15" i="1"/>
  <c r="F14" i="1"/>
  <c r="F13" i="1"/>
  <c r="F12" i="1"/>
  <c r="E11" i="1"/>
  <c r="D11" i="1"/>
  <c r="C11" i="1"/>
  <c r="B11" i="1"/>
  <c r="F10" i="1"/>
  <c r="F9" i="1"/>
  <c r="E8" i="1"/>
  <c r="E7" i="1" s="1"/>
  <c r="D8" i="1"/>
  <c r="D7" i="1" s="1"/>
  <c r="B8" i="1"/>
  <c r="F8" i="1" s="1"/>
  <c r="B7" i="1" l="1"/>
  <c r="F7" i="1"/>
  <c r="F11" i="1"/>
  <c r="G30" i="1"/>
  <c r="G38" i="1" s="1"/>
  <c r="B38" i="1"/>
  <c r="C3" i="10"/>
  <c r="A10" i="10" s="1"/>
  <c r="G2" i="11"/>
</calcChain>
</file>

<file path=xl/sharedStrings.xml><?xml version="1.0" encoding="utf-8"?>
<sst xmlns="http://schemas.openxmlformats.org/spreadsheetml/2006/main" count="197" uniqueCount="153">
  <si>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</si>
  <si>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</si>
  <si>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</si>
  <si>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</si>
  <si>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</si>
  <si>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</si>
  <si>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</si>
  <si>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</si>
  <si>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</si>
  <si>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</si>
  <si>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</si>
  <si>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</si>
  <si>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</si>
  <si>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</si>
  <si>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</si>
  <si>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</si>
  <si>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</si>
  <si>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</si>
  <si>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</si>
  <si>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</si>
  <si>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</si>
  <si>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</si>
  <si>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</si>
  <si>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</si>
  <si>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</si>
  <si>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</si>
  <si>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</si>
  <si>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</si>
  <si>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</si>
  <si>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</si>
  <si>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</si>
  <si>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</si>
  <si>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</si>
  <si>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</si>
  <si>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</si>
  <si>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</si>
  <si>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</si>
  <si>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</si>
  <si>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</si>
  <si>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</si>
  <si>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</si>
  <si>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</si>
  <si>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</si>
  <si>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</si>
  <si>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</si>
  <si>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</si>
  <si>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</si>
  <si>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</si>
  <si>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</si>
  <si>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</si>
  <si>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</si>
  <si>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</si>
  <si>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</si>
  <si>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</si>
  <si>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</si>
  <si>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</si>
  <si>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</si>
  <si>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</si>
  <si>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</si>
  <si>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</si>
  <si>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</si>
  <si>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</si>
  <si>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</si>
  <si>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</si>
  <si>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</si>
  <si>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</si>
  <si>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</si>
  <si>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</si>
  <si>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</si>
  <si>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</si>
  <si>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</si>
  <si>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</si>
  <si>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</si>
  <si>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</si>
  <si>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</si>
  <si>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</si>
  <si>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</si>
  <si>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</si>
  <si>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</si>
  <si>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</si>
  <si>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</si>
  <si>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</si>
  <si>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</si>
  <si>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</si>
  <si>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</si>
  <si>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</si>
  <si>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</si>
  <si>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</si>
  <si>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</si>
  <si>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</si>
  <si>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</si>
  <si>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</si>
  <si>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</si>
  <si>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</si>
  <si>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</si>
  <si>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</si>
  <si>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</si>
  <si>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</si>
  <si>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</si>
  <si>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</si>
  <si>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</si>
  <si>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</si>
  <si>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</si>
  <si>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</si>
  <si>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</si>
  <si>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</si>
  <si>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</si>
  <si>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</si>
  <si>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</si>
  <si>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</si>
  <si>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</si>
  <si>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</si>
  <si>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</si>
  <si>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</si>
  <si>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</si>
  <si>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</si>
  <si>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</si>
  <si>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</si>
  <si>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</si>
  <si>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</si>
  <si>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</si>
  <si>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</si>
  <si>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</si>
  <si>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</si>
  <si>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</si>
  <si>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</si>
  <si>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</si>
  <si>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</si>
  <si>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</si>
  <si>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АО "Омскшина"</t>
  </si>
  <si>
    <t>Итого АО "Омскшина"</t>
  </si>
  <si>
    <t>п. 19, а именно:</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</si>
  <si>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</si>
  <si>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</si>
  <si>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</si>
  <si>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</si>
  <si>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</si>
  <si>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</si>
  <si>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7) подпункт "р" о лицах, намеревающихся перераспределить максимальную мощность принадлежащих им энергопринимающих устройств в пользу иных лиц</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</si>
  <si>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</si>
  <si>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2022 г.</t>
  </si>
  <si>
    <t>апрель</t>
  </si>
  <si>
    <t>ТР I секции 10 кВ в ЗРУ-10 кВ ГПП-21</t>
  </si>
  <si>
    <t>ТР II секции 110 кВ в ОРУ-110 кВ ГПП-6</t>
  </si>
  <si>
    <t>ТР I секции 110 кВ в ОРУ-110 кВ ГПП-6</t>
  </si>
  <si>
    <t>СР ВМ яч.8 "Ф627 с ГПП-6" в РУ-10 кВ ТП-26</t>
  </si>
  <si>
    <t>ТР ВМ яч.18 "2В-1Т" в ЗРУ-10 кВ ГПП-21</t>
  </si>
  <si>
    <t>СР ВМ яч.3 "Вв.1 с ГПП-21" в РУ-10 кВ ТП-26</t>
  </si>
  <si>
    <t>СР ВМ яч.7 "Вв.1 на ТП-26" в РУ-10 кВ ТП-26</t>
  </si>
  <si>
    <t>СР ВМ яч.2 "Вв.1 на ТП-29" в РУ-10 кВ ТП-26</t>
  </si>
  <si>
    <t>СР ВМ яч.5 "Вв.1 на ТП-28" в РУ-10 кВ ТП-26</t>
  </si>
  <si>
    <t>ТР тран-ра Т-2 в ОРУ-110 кВ ГПП-6</t>
  </si>
  <si>
    <t>ТР тран-ра Т-1 в ОРУ-110 кВ ГПП-6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</si>
</sst>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0000"/>
  </numFmts>
  <fonts count="38" x14ac:knownFonts="1">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8">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3" fillId="0" borderId="2" xfId="2" applyFont="1" applyFill="1" applyBorder="1" applyAlignment="1">
      <alignment wrapText="1"/>
    </xf>
    <xf numFmtId="166" fontId="5" fillId="0" borderId="1" xfId="2" applyNumberFormat="1"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showGridLines="0" tabSelected="1" view="pageBreakPreview" topLeftCell="A10" zoomScaleSheetLayoutView="100" workbookViewId="0">
      <selection activeCell="B4" sqref="B4"/>
    </sheetView>
  </sheetViews>
  <sheetFormatPr defaultRowHeight="15" x14ac:dyDescent="0.2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x14ac:dyDescent="0.25">
      <c r="A1" s="105" t="s">
        <v>96</v>
      </c>
      <c r="B1" s="105"/>
      <c r="C1" s="105"/>
      <c r="D1" s="105"/>
    </row>
    <row r="2" spans="1:4" ht="15.75" customHeight="1" x14ac:dyDescent="0.25">
      <c r="A2" s="19"/>
    </row>
    <row r="3" spans="1:4" s="21" customFormat="1" x14ac:dyDescent="0.25">
      <c r="A3" s="20" t="s">
        <v>122</v>
      </c>
      <c r="B3" s="68" t="s">
        <v>141</v>
      </c>
      <c r="C3" s="21" t="s">
        <v>140</v>
      </c>
    </row>
    <row r="4" spans="1:4" s="23" customFormat="1" ht="15.75" customHeight="1" x14ac:dyDescent="0.25">
      <c r="A4" s="22"/>
    </row>
    <row r="5" spans="1:4" s="21" customFormat="1" ht="15.75" customHeight="1" x14ac:dyDescent="0.25">
      <c r="A5" s="21" t="s">
        <v>95</v>
      </c>
    </row>
    <row r="6" spans="1:4" s="21" customFormat="1" ht="15.75" customHeight="1" x14ac:dyDescent="0.25">
      <c r="A6" s="21" t="s">
        <v>131</v>
      </c>
    </row>
    <row r="7" spans="1:4" s="21" customFormat="1" ht="9.9499999999999993" customHeight="1" x14ac:dyDescent="0.25"/>
    <row r="8" spans="1:4" s="21" customFormat="1" ht="9.9499999999999993" customHeight="1" x14ac:dyDescent="0.25"/>
    <row r="9" spans="1:4" s="25" customFormat="1" ht="52.5" customHeight="1" x14ac:dyDescent="0.2">
      <c r="A9" s="104" t="s">
        <v>135</v>
      </c>
      <c r="B9" s="104"/>
      <c r="C9" s="104"/>
      <c r="D9" s="104"/>
    </row>
    <row r="10" spans="1:4" s="25" customFormat="1" ht="9.9499999999999993" customHeight="1" x14ac:dyDescent="0.2">
      <c r="A10" s="24"/>
      <c r="B10" s="24"/>
      <c r="C10" s="24"/>
      <c r="D10" s="24"/>
    </row>
    <row r="11" spans="1:4" s="25" customFormat="1" ht="34.5" customHeight="1" x14ac:dyDescent="0.2">
      <c r="A11" s="104" t="s">
        <v>136</v>
      </c>
      <c r="B11" s="104"/>
      <c r="C11" s="104"/>
      <c r="D11" s="104"/>
    </row>
    <row r="12" spans="1:4" s="25" customFormat="1" ht="9.9499999999999993" customHeight="1" x14ac:dyDescent="0.2">
      <c r="A12" s="24"/>
      <c r="B12" s="24"/>
      <c r="C12" s="24"/>
      <c r="D12" s="24"/>
    </row>
    <row r="13" spans="1:4" s="25" customFormat="1" ht="36.75" customHeight="1" x14ac:dyDescent="0.2">
      <c r="A13" s="104" t="s">
        <v>137</v>
      </c>
      <c r="B13" s="104"/>
      <c r="C13" s="104"/>
      <c r="D13" s="104"/>
    </row>
    <row r="14" spans="1:4" s="25" customFormat="1" ht="36.75" customHeight="1" x14ac:dyDescent="0.2">
      <c r="A14" s="104" t="s">
        <v>134</v>
      </c>
      <c r="B14" s="104"/>
      <c r="C14" s="104"/>
      <c r="D14" s="101"/>
    </row>
    <row r="15" spans="1:4" s="25" customFormat="1" ht="9.9499999999999993" customHeight="1" x14ac:dyDescent="0.2">
      <c r="A15" s="24"/>
      <c r="B15" s="24"/>
      <c r="C15" s="24"/>
      <c r="D15" s="24"/>
    </row>
    <row r="16" spans="1:4" s="25" customFormat="1" ht="111" customHeight="1" x14ac:dyDescent="0.2">
      <c r="A16" s="104" t="s">
        <v>132</v>
      </c>
      <c r="B16" s="104"/>
      <c r="C16" s="104"/>
      <c r="D16" s="104"/>
    </row>
    <row r="17" spans="1:4" s="25" customFormat="1" ht="35.25" customHeight="1" x14ac:dyDescent="0.2">
      <c r="A17" s="104" t="s">
        <v>139</v>
      </c>
      <c r="B17" s="104"/>
      <c r="C17" s="104"/>
      <c r="D17" s="104"/>
    </row>
    <row r="18" spans="1:4" s="25" customFormat="1" ht="9.75" customHeight="1" x14ac:dyDescent="0.2">
      <c r="A18" s="73"/>
      <c r="B18" s="73"/>
      <c r="C18" s="73"/>
      <c r="D18" s="73"/>
    </row>
    <row r="19" spans="1:4" s="25" customFormat="1" ht="32.25" customHeight="1" x14ac:dyDescent="0.2">
      <c r="A19" s="104" t="s">
        <v>138</v>
      </c>
      <c r="B19" s="104"/>
      <c r="C19" s="104"/>
      <c r="D19" s="104"/>
    </row>
    <row r="20" spans="1:4" s="25" customFormat="1" ht="9" customHeight="1" x14ac:dyDescent="0.2"/>
    <row r="21" spans="1:4" s="25" customFormat="1" ht="65.25" customHeight="1" x14ac:dyDescent="0.2">
      <c r="A21" s="104" t="s">
        <v>133</v>
      </c>
      <c r="B21" s="104"/>
      <c r="C21" s="104"/>
      <c r="D21" s="104"/>
    </row>
    <row r="22" spans="1:4" s="26" customFormat="1" x14ac:dyDescent="0.2"/>
    <row r="23" spans="1:4" s="26" customFormat="1" x14ac:dyDescent="0.2"/>
  </sheetData>
  <mergeCells count="9">
    <mergeCell ref="A21:D21"/>
    <mergeCell ref="A17:D17"/>
    <mergeCell ref="A16:D16"/>
    <mergeCell ref="A1:D1"/>
    <mergeCell ref="A9:D9"/>
    <mergeCell ref="A11:D11"/>
    <mergeCell ref="A13:D13"/>
    <mergeCell ref="A14:C14"/>
    <mergeCell ref="A19:D19"/>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view="pageBreakPreview" topLeftCell="A13" zoomScaleSheetLayoutView="100" workbookViewId="0">
      <selection activeCell="A34" sqref="A34"/>
    </sheetView>
  </sheetViews>
  <sheetFormatPr defaultRowHeight="14.25" x14ac:dyDescent="0.2"/>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x14ac:dyDescent="0.25">
      <c r="J1" s="116" t="s">
        <v>100</v>
      </c>
      <c r="K1" s="116"/>
    </row>
    <row r="2" spans="1:11" ht="15" customHeight="1" x14ac:dyDescent="0.25">
      <c r="A2" s="117" t="s">
        <v>57</v>
      </c>
      <c r="B2" s="117"/>
      <c r="C2" s="117"/>
      <c r="D2" s="117"/>
      <c r="E2" s="69" t="str">
        <f>'Информация для раскрытия'!B3</f>
        <v>апрель</v>
      </c>
      <c r="F2" s="27" t="str">
        <f>'Информация для раскрытия'!C3</f>
        <v>2022 г.</v>
      </c>
    </row>
    <row r="3" spans="1:11" ht="15" customHeight="1" x14ac:dyDescent="0.2">
      <c r="A3" s="118" t="s">
        <v>123</v>
      </c>
      <c r="B3" s="118"/>
      <c r="C3" s="118"/>
      <c r="D3" s="118"/>
      <c r="E3" s="118"/>
      <c r="F3" s="118"/>
    </row>
    <row r="4" spans="1:11" ht="15" x14ac:dyDescent="0.2">
      <c r="A4" s="9"/>
      <c r="B4" s="9"/>
      <c r="C4" s="9"/>
      <c r="D4" s="9"/>
      <c r="E4" s="9"/>
      <c r="F4" s="10"/>
    </row>
    <row r="5" spans="1:11" ht="15" x14ac:dyDescent="0.2">
      <c r="A5" s="111" t="s">
        <v>92</v>
      </c>
      <c r="B5" s="122" t="s">
        <v>91</v>
      </c>
      <c r="C5" s="122"/>
      <c r="D5" s="122"/>
      <c r="E5" s="122"/>
      <c r="F5" s="122"/>
    </row>
    <row r="6" spans="1:11" ht="15" x14ac:dyDescent="0.25">
      <c r="A6" s="112"/>
      <c r="B6" s="34" t="str">
        <f>+E2</f>
        <v>апрель</v>
      </c>
      <c r="C6" s="34" t="s">
        <v>116</v>
      </c>
      <c r="D6" s="34" t="s">
        <v>119</v>
      </c>
      <c r="E6" s="34" t="s">
        <v>120</v>
      </c>
      <c r="F6" s="36" t="s">
        <v>2</v>
      </c>
    </row>
    <row r="7" spans="1:11" s="28" customFormat="1" ht="15" x14ac:dyDescent="0.25">
      <c r="A7" s="13" t="s">
        <v>17</v>
      </c>
      <c r="B7" s="82">
        <f>+B8</f>
        <v>0</v>
      </c>
      <c r="C7" s="83">
        <v>0</v>
      </c>
      <c r="D7" s="82">
        <f t="shared" ref="D7" si="0">+D8</f>
        <v>0</v>
      </c>
      <c r="E7" s="82">
        <f>+E8</f>
        <v>0</v>
      </c>
      <c r="F7" s="84">
        <f>SUM(B7:E7)</f>
        <v>0</v>
      </c>
    </row>
    <row r="8" spans="1:11" s="29" customFormat="1" ht="15" x14ac:dyDescent="0.2">
      <c r="A8" s="14" t="s">
        <v>18</v>
      </c>
      <c r="B8" s="82">
        <f>+B9+B10</f>
        <v>0</v>
      </c>
      <c r="C8" s="83">
        <v>0</v>
      </c>
      <c r="D8" s="82">
        <f t="shared" ref="D8" si="1">+D9+D10</f>
        <v>0</v>
      </c>
      <c r="E8" s="82">
        <f>+E9+E10</f>
        <v>0</v>
      </c>
      <c r="F8" s="84">
        <f>SUM(B8:E8)</f>
        <v>0</v>
      </c>
    </row>
    <row r="9" spans="1:11" ht="18" customHeight="1" x14ac:dyDescent="0.2">
      <c r="A9" s="1" t="s">
        <v>72</v>
      </c>
      <c r="B9" s="85"/>
      <c r="C9" s="86"/>
      <c r="D9" s="87"/>
      <c r="E9" s="85"/>
      <c r="F9" s="88">
        <f t="shared" ref="F9:F15" si="2">SUM(B9:E9)</f>
        <v>0</v>
      </c>
    </row>
    <row r="10" spans="1:11" ht="15.75" customHeight="1" x14ac:dyDescent="0.2">
      <c r="A10" s="1" t="s">
        <v>98</v>
      </c>
      <c r="B10" s="85"/>
      <c r="C10" s="86"/>
      <c r="D10" s="87"/>
      <c r="E10" s="85"/>
      <c r="F10" s="88">
        <f t="shared" si="2"/>
        <v>0</v>
      </c>
    </row>
    <row r="11" spans="1:11" s="29" customFormat="1" ht="15" customHeight="1" x14ac:dyDescent="0.2">
      <c r="A11" s="14" t="s">
        <v>19</v>
      </c>
      <c r="B11" s="82">
        <f>SUM(B12:B15)</f>
        <v>0</v>
      </c>
      <c r="C11" s="83">
        <f t="shared" ref="C11" si="3">SUM(C12:C15)</f>
        <v>0</v>
      </c>
      <c r="D11" s="82">
        <f>SUM(D12:D15)</f>
        <v>0</v>
      </c>
      <c r="E11" s="82">
        <f>SUM(E12:E15)</f>
        <v>0</v>
      </c>
      <c r="F11" s="84">
        <f t="shared" si="2"/>
        <v>0</v>
      </c>
    </row>
    <row r="12" spans="1:11" ht="18.75" customHeight="1" x14ac:dyDescent="0.2">
      <c r="A12" s="1" t="s">
        <v>73</v>
      </c>
      <c r="B12" s="85"/>
      <c r="C12" s="86"/>
      <c r="D12" s="87"/>
      <c r="E12" s="85"/>
      <c r="F12" s="88">
        <f t="shared" si="2"/>
        <v>0</v>
      </c>
    </row>
    <row r="13" spans="1:11" ht="20.25" customHeight="1" x14ac:dyDescent="0.2">
      <c r="A13" s="1" t="s">
        <v>74</v>
      </c>
      <c r="B13" s="85"/>
      <c r="C13" s="86"/>
      <c r="D13" s="87"/>
      <c r="E13" s="85"/>
      <c r="F13" s="88">
        <f t="shared" si="2"/>
        <v>0</v>
      </c>
    </row>
    <row r="14" spans="1:11" ht="36" customHeight="1" x14ac:dyDescent="0.2">
      <c r="A14" s="1" t="s">
        <v>75</v>
      </c>
      <c r="B14" s="85"/>
      <c r="C14" s="86"/>
      <c r="D14" s="87"/>
      <c r="E14" s="85"/>
      <c r="F14" s="88">
        <f t="shared" si="2"/>
        <v>0</v>
      </c>
    </row>
    <row r="15" spans="1:11" ht="15" x14ac:dyDescent="0.2">
      <c r="A15" s="1" t="s">
        <v>76</v>
      </c>
      <c r="B15" s="85"/>
      <c r="C15" s="85"/>
      <c r="D15" s="85"/>
      <c r="E15" s="85"/>
      <c r="F15" s="88">
        <f t="shared" si="2"/>
        <v>0</v>
      </c>
    </row>
    <row r="16" spans="1:11" s="29" customFormat="1" ht="31.5" customHeight="1" x14ac:dyDescent="0.2">
      <c r="A16" s="14" t="s">
        <v>79</v>
      </c>
      <c r="B16" s="82">
        <v>0</v>
      </c>
      <c r="C16" s="82">
        <v>0</v>
      </c>
      <c r="D16" s="82">
        <v>0</v>
      </c>
      <c r="E16" s="84">
        <v>0</v>
      </c>
      <c r="F16" s="82">
        <f>SUM(B16:E16)</f>
        <v>0</v>
      </c>
    </row>
    <row r="17" spans="1:11" s="29" customFormat="1" ht="19.5" customHeight="1" x14ac:dyDescent="0.2">
      <c r="A17" s="14" t="s">
        <v>20</v>
      </c>
      <c r="B17" s="119"/>
      <c r="C17" s="120"/>
      <c r="D17" s="120"/>
      <c r="E17" s="120"/>
      <c r="F17" s="121"/>
    </row>
    <row r="18" spans="1:11" ht="15" x14ac:dyDescent="0.2">
      <c r="A18" s="1"/>
      <c r="B18" s="113"/>
      <c r="C18" s="114"/>
      <c r="D18" s="114"/>
      <c r="E18" s="114"/>
      <c r="F18" s="115"/>
    </row>
    <row r="19" spans="1:11" ht="15" x14ac:dyDescent="0.2">
      <c r="A19" s="1"/>
      <c r="B19" s="113"/>
      <c r="C19" s="114"/>
      <c r="D19" s="114"/>
      <c r="E19" s="114"/>
      <c r="F19" s="115"/>
    </row>
    <row r="20" spans="1:11" ht="15" x14ac:dyDescent="0.2">
      <c r="A20" s="1" t="s">
        <v>59</v>
      </c>
      <c r="B20" s="113"/>
      <c r="C20" s="114"/>
      <c r="D20" s="114"/>
      <c r="E20" s="114"/>
      <c r="F20" s="115"/>
    </row>
    <row r="21" spans="1:11" ht="15" x14ac:dyDescent="0.2">
      <c r="A21" s="1"/>
      <c r="B21" s="107"/>
      <c r="C21" s="108"/>
      <c r="D21" s="108"/>
      <c r="E21" s="108"/>
      <c r="F21" s="109"/>
    </row>
    <row r="22" spans="1:11" ht="15" x14ac:dyDescent="0.2">
      <c r="A22" s="1"/>
      <c r="B22" s="107"/>
      <c r="C22" s="108"/>
      <c r="D22" s="108"/>
      <c r="E22" s="108"/>
      <c r="F22" s="109"/>
    </row>
    <row r="23" spans="1:11" ht="15" x14ac:dyDescent="0.2">
      <c r="A23" s="9"/>
      <c r="B23" s="9"/>
      <c r="C23" s="9"/>
      <c r="D23" s="9"/>
      <c r="E23" s="9"/>
      <c r="F23" s="10"/>
    </row>
    <row r="24" spans="1:11" ht="49.5" customHeight="1" x14ac:dyDescent="0.2">
      <c r="A24" s="8"/>
      <c r="B24" s="9"/>
      <c r="C24" s="9"/>
      <c r="D24" s="9"/>
      <c r="E24" s="9"/>
      <c r="F24" s="10"/>
    </row>
    <row r="26" spans="1:11" s="4" customFormat="1" ht="15.75" customHeight="1" x14ac:dyDescent="0.25">
      <c r="A26" s="110" t="s">
        <v>124</v>
      </c>
      <c r="B26" s="110"/>
      <c r="C26" s="110"/>
      <c r="D26" s="110"/>
      <c r="E26" s="110"/>
      <c r="F26" s="110"/>
      <c r="G26" s="69" t="str">
        <f>'Информация для раскрытия'!B3</f>
        <v>апрель</v>
      </c>
      <c r="H26" s="30" t="str">
        <f>F2</f>
        <v>2022 г.</v>
      </c>
      <c r="J26" s="31"/>
      <c r="K26" s="31"/>
    </row>
    <row r="27" spans="1:11" s="4" customFormat="1" ht="15" x14ac:dyDescent="0.25"/>
    <row r="28" spans="1:11" s="4" customFormat="1" ht="15" x14ac:dyDescent="0.25">
      <c r="A28" s="106" t="s">
        <v>0</v>
      </c>
      <c r="B28" s="106"/>
      <c r="C28" s="106"/>
      <c r="D28" s="106"/>
      <c r="E28" s="106"/>
      <c r="F28" s="106"/>
      <c r="G28" s="106"/>
      <c r="H28" s="106"/>
      <c r="I28" s="106"/>
      <c r="J28" s="106"/>
      <c r="K28" s="106"/>
    </row>
    <row r="29" spans="1:11" s="4" customFormat="1" ht="15" customHeight="1" x14ac:dyDescent="0.25">
      <c r="A29" s="123" t="s">
        <v>129</v>
      </c>
      <c r="B29" s="125" t="s">
        <v>1</v>
      </c>
      <c r="C29" s="126"/>
      <c r="D29" s="126"/>
      <c r="E29" s="126"/>
      <c r="F29" s="127"/>
      <c r="G29" s="125" t="s">
        <v>99</v>
      </c>
      <c r="H29" s="126"/>
      <c r="I29" s="126"/>
      <c r="J29" s="126"/>
      <c r="K29" s="127"/>
    </row>
    <row r="30" spans="1:11" s="4" customFormat="1" ht="18" customHeight="1" x14ac:dyDescent="0.25">
      <c r="A30" s="124"/>
      <c r="B30" s="34" t="str">
        <f>+B6</f>
        <v>апрель</v>
      </c>
      <c r="C30" s="34" t="str">
        <f t="shared" ref="C30:E30" si="4">+C6</f>
        <v>II квартал</v>
      </c>
      <c r="D30" s="34" t="str">
        <f t="shared" si="4"/>
        <v>III квартал</v>
      </c>
      <c r="E30" s="34" t="str">
        <f t="shared" si="4"/>
        <v>IV квартал</v>
      </c>
      <c r="F30" s="34" t="s">
        <v>2</v>
      </c>
      <c r="G30" s="34" t="str">
        <f>+B30</f>
        <v>апрель</v>
      </c>
      <c r="H30" s="34" t="str">
        <f>+C30</f>
        <v>II квартал</v>
      </c>
      <c r="I30" s="34" t="str">
        <f>+D30</f>
        <v>III квартал</v>
      </c>
      <c r="J30" s="34" t="str">
        <f>+E30</f>
        <v>IV квартал</v>
      </c>
      <c r="K30" s="34" t="str">
        <f t="shared" ref="K30" si="5">+F30</f>
        <v>год</v>
      </c>
    </row>
    <row r="31" spans="1:11" s="4" customFormat="1" ht="18" customHeight="1" x14ac:dyDescent="0.25">
      <c r="A31" s="3" t="s">
        <v>102</v>
      </c>
      <c r="B31" s="6">
        <v>0</v>
      </c>
      <c r="C31" s="77">
        <v>0</v>
      </c>
      <c r="D31" s="77">
        <v>0</v>
      </c>
      <c r="E31" s="77">
        <v>0</v>
      </c>
      <c r="F31" s="6">
        <f>SUM(B31:E31)</f>
        <v>0</v>
      </c>
      <c r="G31" s="6">
        <v>0</v>
      </c>
      <c r="H31" s="77">
        <v>0</v>
      </c>
      <c r="I31" s="77">
        <v>0</v>
      </c>
      <c r="J31" s="77">
        <v>0</v>
      </c>
      <c r="K31" s="6">
        <f>SUM(G31:J31)</f>
        <v>0</v>
      </c>
    </row>
    <row r="32" spans="1:11" s="4" customFormat="1" ht="18" customHeight="1" x14ac:dyDescent="0.25">
      <c r="A32" s="3" t="s">
        <v>103</v>
      </c>
      <c r="B32" s="6">
        <v>0</v>
      </c>
      <c r="C32" s="77">
        <v>0</v>
      </c>
      <c r="D32" s="77">
        <v>0</v>
      </c>
      <c r="E32" s="77">
        <v>0</v>
      </c>
      <c r="F32" s="6">
        <f>SUM(B32:E32)</f>
        <v>0</v>
      </c>
      <c r="G32" s="6">
        <v>0</v>
      </c>
      <c r="H32" s="77">
        <v>0</v>
      </c>
      <c r="I32" s="77">
        <v>0</v>
      </c>
      <c r="J32" s="77">
        <v>0</v>
      </c>
      <c r="K32" s="6">
        <f>SUM(G32:J32)</f>
        <v>0</v>
      </c>
    </row>
    <row r="33" spans="1:11" s="4" customFormat="1" ht="18" customHeight="1" x14ac:dyDescent="0.25">
      <c r="A33" s="3" t="s">
        <v>104</v>
      </c>
      <c r="B33" s="6">
        <v>0</v>
      </c>
      <c r="C33" s="77">
        <v>0</v>
      </c>
      <c r="D33" s="77">
        <v>0</v>
      </c>
      <c r="E33" s="77">
        <v>0</v>
      </c>
      <c r="F33" s="6">
        <f>SUM(B33:E33)</f>
        <v>0</v>
      </c>
      <c r="G33" s="6">
        <v>0</v>
      </c>
      <c r="H33" s="77">
        <v>0</v>
      </c>
      <c r="I33" s="77">
        <v>0</v>
      </c>
      <c r="J33" s="77">
        <v>0</v>
      </c>
      <c r="K33" s="6">
        <f>SUM(G33:J33)</f>
        <v>0</v>
      </c>
    </row>
    <row r="34" spans="1:11" s="4" customFormat="1" ht="18" customHeight="1" x14ac:dyDescent="0.25">
      <c r="A34" s="34" t="s">
        <v>130</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x14ac:dyDescent="0.25">
      <c r="A35" s="5"/>
      <c r="B35" s="5"/>
      <c r="C35" s="5"/>
      <c r="D35" s="5"/>
      <c r="E35" s="5"/>
      <c r="F35" s="5"/>
      <c r="G35" s="5"/>
      <c r="H35" s="5"/>
      <c r="I35" s="5"/>
      <c r="J35" s="5"/>
      <c r="K35" s="5"/>
    </row>
    <row r="36" spans="1:11" s="4" customFormat="1" ht="19.5" customHeight="1" x14ac:dyDescent="0.25">
      <c r="A36" s="128" t="s">
        <v>83</v>
      </c>
      <c r="B36" s="128"/>
      <c r="C36" s="128"/>
      <c r="D36" s="128"/>
      <c r="E36" s="128"/>
      <c r="F36" s="128"/>
      <c r="G36" s="128"/>
      <c r="H36" s="128"/>
      <c r="I36" s="128"/>
      <c r="J36" s="128"/>
      <c r="K36" s="128"/>
    </row>
    <row r="37" spans="1:11" s="4" customFormat="1" ht="15" customHeight="1" x14ac:dyDescent="0.25">
      <c r="A37" s="123" t="s">
        <v>129</v>
      </c>
      <c r="B37" s="129" t="s">
        <v>77</v>
      </c>
      <c r="C37" s="129"/>
      <c r="D37" s="129"/>
      <c r="E37" s="129"/>
      <c r="F37" s="129"/>
      <c r="G37" s="129" t="s">
        <v>78</v>
      </c>
      <c r="H37" s="129"/>
      <c r="I37" s="129"/>
      <c r="J37" s="129"/>
      <c r="K37" s="129"/>
    </row>
    <row r="38" spans="1:11" s="4" customFormat="1" ht="15" x14ac:dyDescent="0.25">
      <c r="A38" s="124"/>
      <c r="B38" s="34" t="str">
        <f>+B30</f>
        <v>апрель</v>
      </c>
      <c r="C38" s="34" t="str">
        <f t="shared" ref="C38:K41" si="6">+C30</f>
        <v>II квартал</v>
      </c>
      <c r="D38" s="34" t="str">
        <f t="shared" si="6"/>
        <v>III квартал</v>
      </c>
      <c r="E38" s="34" t="str">
        <f t="shared" si="6"/>
        <v>IV квартал</v>
      </c>
      <c r="F38" s="34" t="str">
        <f t="shared" si="6"/>
        <v>год</v>
      </c>
      <c r="G38" s="34" t="str">
        <f t="shared" si="6"/>
        <v>апрель</v>
      </c>
      <c r="H38" s="34" t="str">
        <f t="shared" si="6"/>
        <v>II квартал</v>
      </c>
      <c r="I38" s="34" t="str">
        <f t="shared" si="6"/>
        <v>III квартал</v>
      </c>
      <c r="J38" s="34" t="str">
        <f t="shared" si="6"/>
        <v>IV квартал</v>
      </c>
      <c r="K38" s="34" t="str">
        <f t="shared" si="6"/>
        <v>год</v>
      </c>
    </row>
    <row r="39" spans="1:11" s="4" customFormat="1" ht="18" customHeight="1" x14ac:dyDescent="0.25">
      <c r="A39" s="3" t="s">
        <v>102</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x14ac:dyDescent="0.25">
      <c r="A40" s="3" t="s">
        <v>103</v>
      </c>
      <c r="B40" s="6">
        <v>0</v>
      </c>
      <c r="C40" s="77">
        <v>0</v>
      </c>
      <c r="D40" s="77">
        <v>0</v>
      </c>
      <c r="E40" s="77">
        <v>0</v>
      </c>
      <c r="F40" s="6">
        <f>SUM(B40:E40)</f>
        <v>0</v>
      </c>
      <c r="G40" s="6">
        <v>0</v>
      </c>
      <c r="H40" s="77">
        <f t="shared" si="6"/>
        <v>0</v>
      </c>
      <c r="I40" s="77">
        <f t="shared" si="6"/>
        <v>0</v>
      </c>
      <c r="J40" s="77">
        <v>0</v>
      </c>
      <c r="K40" s="6">
        <f>SUM(G40:J40)</f>
        <v>0</v>
      </c>
    </row>
    <row r="41" spans="1:11" s="4" customFormat="1" ht="18" customHeight="1" x14ac:dyDescent="0.25">
      <c r="A41" s="3" t="s">
        <v>104</v>
      </c>
      <c r="B41" s="6">
        <v>0</v>
      </c>
      <c r="C41" s="77">
        <v>0</v>
      </c>
      <c r="D41" s="77">
        <v>0</v>
      </c>
      <c r="E41" s="77">
        <v>0</v>
      </c>
      <c r="F41" s="6">
        <f>SUM(B41:E41)</f>
        <v>0</v>
      </c>
      <c r="G41" s="6">
        <v>0</v>
      </c>
      <c r="H41" s="77">
        <f t="shared" si="6"/>
        <v>0</v>
      </c>
      <c r="I41" s="77">
        <f t="shared" si="6"/>
        <v>0</v>
      </c>
      <c r="J41" s="77">
        <v>0</v>
      </c>
      <c r="K41" s="6">
        <f>SUM(G41:J41)</f>
        <v>0</v>
      </c>
    </row>
    <row r="42" spans="1:11" s="4" customFormat="1" ht="18" customHeight="1" x14ac:dyDescent="0.25">
      <c r="A42" s="34" t="s">
        <v>130</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view="pageBreakPreview" zoomScaleSheetLayoutView="100" workbookViewId="0">
      <selection activeCell="C19" sqref="C19"/>
    </sheetView>
  </sheetViews>
  <sheetFormatPr defaultRowHeight="15" x14ac:dyDescent="0.2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x14ac:dyDescent="0.25">
      <c r="D1" s="116" t="s">
        <v>100</v>
      </c>
      <c r="E1" s="116"/>
    </row>
    <row r="2" spans="1:7" s="11" customFormat="1" ht="20.100000000000001" customHeight="1" x14ac:dyDescent="0.25">
      <c r="A2" s="130" t="s">
        <v>33</v>
      </c>
      <c r="B2" s="130"/>
      <c r="C2" s="130"/>
      <c r="D2" s="130"/>
      <c r="E2" s="130"/>
      <c r="G2" s="64"/>
    </row>
    <row r="3" spans="1:7" s="11" customFormat="1" ht="20.100000000000001" customHeight="1" x14ac:dyDescent="0.2">
      <c r="A3" s="132" t="s">
        <v>125</v>
      </c>
      <c r="B3" s="132"/>
      <c r="C3" s="70" t="str">
        <f>'Информация для раскрытия'!B3</f>
        <v>апрель</v>
      </c>
      <c r="D3" s="32" t="str">
        <f>'1)'!F2</f>
        <v>2022 г.</v>
      </c>
      <c r="E3" s="78"/>
      <c r="F3" s="2"/>
    </row>
    <row r="4" spans="1:7" s="11" customFormat="1" x14ac:dyDescent="0.2">
      <c r="A4" s="131" t="s">
        <v>82</v>
      </c>
      <c r="B4" s="131"/>
      <c r="C4" s="131"/>
      <c r="D4" s="131"/>
      <c r="E4" s="131"/>
      <c r="F4" s="10"/>
    </row>
    <row r="5" spans="1:7" s="11" customFormat="1" x14ac:dyDescent="0.2">
      <c r="A5" s="15"/>
      <c r="B5" s="78"/>
      <c r="C5" s="78"/>
      <c r="D5" s="78"/>
      <c r="E5" s="78"/>
      <c r="F5" s="10"/>
    </row>
    <row r="6" spans="1:7" s="16" customFormat="1" ht="45" x14ac:dyDescent="0.2">
      <c r="A6" s="33" t="s">
        <v>21</v>
      </c>
      <c r="B6" s="33" t="s">
        <v>22</v>
      </c>
      <c r="C6" s="33" t="s">
        <v>23</v>
      </c>
      <c r="D6" s="33" t="s">
        <v>24</v>
      </c>
      <c r="E6" s="98" t="s">
        <v>25</v>
      </c>
    </row>
    <row r="7" spans="1:7" s="10" customFormat="1" ht="15" customHeight="1" x14ac:dyDescent="0.25">
      <c r="A7" s="99" t="s">
        <v>26</v>
      </c>
      <c r="B7" s="99"/>
      <c r="C7" s="97"/>
      <c r="D7" s="97"/>
      <c r="E7" s="103"/>
    </row>
    <row r="8" spans="1:7" s="10" customFormat="1" x14ac:dyDescent="0.25">
      <c r="A8" s="100" t="s">
        <v>142</v>
      </c>
      <c r="B8" s="17" t="s">
        <v>117</v>
      </c>
      <c r="C8" s="97">
        <v>44660</v>
      </c>
      <c r="D8" s="97">
        <v>44660</v>
      </c>
      <c r="E8" s="67">
        <v>50</v>
      </c>
    </row>
    <row r="9" spans="1:7" s="10" customFormat="1" x14ac:dyDescent="0.25">
      <c r="A9" s="100" t="s">
        <v>143</v>
      </c>
      <c r="B9" s="17" t="s">
        <v>117</v>
      </c>
      <c r="C9" s="97">
        <v>44663</v>
      </c>
      <c r="D9" s="97">
        <v>44664</v>
      </c>
      <c r="E9" s="67">
        <v>41</v>
      </c>
    </row>
    <row r="10" spans="1:7" s="10" customFormat="1" x14ac:dyDescent="0.25">
      <c r="A10" s="100" t="s">
        <v>144</v>
      </c>
      <c r="B10" s="17" t="s">
        <v>117</v>
      </c>
      <c r="C10" s="97">
        <v>44665</v>
      </c>
      <c r="D10" s="97">
        <v>44666</v>
      </c>
      <c r="E10" s="67">
        <v>41</v>
      </c>
    </row>
    <row r="11" spans="1:7" s="10" customFormat="1" x14ac:dyDescent="0.25">
      <c r="A11" s="100"/>
      <c r="B11" s="17"/>
      <c r="C11" s="97"/>
      <c r="D11" s="97"/>
      <c r="E11" s="67"/>
    </row>
    <row r="12" spans="1:7" s="10" customFormat="1" x14ac:dyDescent="0.25">
      <c r="A12" s="93" t="s">
        <v>27</v>
      </c>
      <c r="B12" s="92"/>
      <c r="C12" s="92"/>
      <c r="D12" s="92"/>
      <c r="E12" s="67"/>
    </row>
    <row r="13" spans="1:7" s="10" customFormat="1" x14ac:dyDescent="0.25">
      <c r="A13" s="102" t="s">
        <v>145</v>
      </c>
      <c r="B13" s="17" t="s">
        <v>117</v>
      </c>
      <c r="C13" s="97">
        <v>44653</v>
      </c>
      <c r="D13" s="97">
        <v>44653</v>
      </c>
      <c r="E13" s="67">
        <v>24.6</v>
      </c>
    </row>
    <row r="14" spans="1:7" s="10" customFormat="1" ht="15" customHeight="1" x14ac:dyDescent="0.25">
      <c r="A14" s="102" t="s">
        <v>146</v>
      </c>
      <c r="B14" s="17" t="s">
        <v>117</v>
      </c>
      <c r="C14" s="97">
        <v>44661</v>
      </c>
      <c r="D14" s="97">
        <v>44661</v>
      </c>
      <c r="E14" s="67">
        <v>16.399999999999999</v>
      </c>
    </row>
    <row r="15" spans="1:7" s="10" customFormat="1" ht="15" customHeight="1" x14ac:dyDescent="0.25">
      <c r="A15" s="102" t="s">
        <v>147</v>
      </c>
      <c r="B15" s="17" t="s">
        <v>117</v>
      </c>
      <c r="C15" s="97">
        <v>44662</v>
      </c>
      <c r="D15" s="97">
        <v>44662</v>
      </c>
      <c r="E15" s="67">
        <v>32.799999999999997</v>
      </c>
    </row>
    <row r="16" spans="1:7" s="10" customFormat="1" ht="15" customHeight="1" x14ac:dyDescent="0.25">
      <c r="A16" s="102" t="s">
        <v>148</v>
      </c>
      <c r="B16" s="17" t="s">
        <v>117</v>
      </c>
      <c r="C16" s="97">
        <v>44668</v>
      </c>
      <c r="D16" s="97">
        <v>44668</v>
      </c>
      <c r="E16" s="67">
        <v>32.799999999999997</v>
      </c>
    </row>
    <row r="17" spans="1:5" s="10" customFormat="1" ht="15" customHeight="1" x14ac:dyDescent="0.25">
      <c r="A17" s="102" t="s">
        <v>149</v>
      </c>
      <c r="B17" s="17" t="s">
        <v>117</v>
      </c>
      <c r="C17" s="97">
        <v>44675</v>
      </c>
      <c r="D17" s="97">
        <v>44675</v>
      </c>
      <c r="E17" s="67">
        <v>16.399999999999999</v>
      </c>
    </row>
    <row r="18" spans="1:5" s="10" customFormat="1" ht="15" customHeight="1" x14ac:dyDescent="0.25">
      <c r="A18" s="102" t="s">
        <v>150</v>
      </c>
      <c r="B18" s="17" t="s">
        <v>117</v>
      </c>
      <c r="C18" s="97">
        <v>44675</v>
      </c>
      <c r="D18" s="97">
        <v>44675</v>
      </c>
      <c r="E18" s="67">
        <v>16.399999999999999</v>
      </c>
    </row>
    <row r="19" spans="1:5" s="10" customFormat="1" ht="15" customHeight="1" x14ac:dyDescent="0.25">
      <c r="A19" s="102"/>
      <c r="B19" s="17"/>
      <c r="C19" s="97"/>
      <c r="D19" s="97"/>
      <c r="E19" s="67"/>
    </row>
    <row r="20" spans="1:5" x14ac:dyDescent="0.25">
      <c r="A20" s="94" t="s">
        <v>28</v>
      </c>
      <c r="B20" s="92"/>
      <c r="C20" s="92"/>
      <c r="D20" s="92"/>
      <c r="E20" s="67"/>
    </row>
    <row r="21" spans="1:5" x14ac:dyDescent="0.25">
      <c r="A21" s="91" t="s">
        <v>151</v>
      </c>
      <c r="B21" s="17" t="s">
        <v>117</v>
      </c>
      <c r="C21" s="97">
        <v>44663</v>
      </c>
      <c r="D21" s="97">
        <v>44664</v>
      </c>
      <c r="E21" s="67">
        <v>24.6</v>
      </c>
    </row>
    <row r="22" spans="1:5" x14ac:dyDescent="0.25">
      <c r="A22" s="91" t="s">
        <v>152</v>
      </c>
      <c r="B22" s="17"/>
      <c r="C22" s="97">
        <v>44665</v>
      </c>
      <c r="D22" s="97">
        <v>44666</v>
      </c>
      <c r="E22" s="67">
        <v>24.6</v>
      </c>
    </row>
    <row r="23" spans="1:5" x14ac:dyDescent="0.25">
      <c r="A23" s="91"/>
      <c r="B23" s="17"/>
      <c r="C23" s="97"/>
      <c r="D23" s="97"/>
      <c r="E23" s="67"/>
    </row>
    <row r="24" spans="1:5" x14ac:dyDescent="0.25">
      <c r="A24" s="94"/>
      <c r="B24" s="92"/>
      <c r="C24" s="92"/>
      <c r="D24" s="92"/>
      <c r="E24" s="67"/>
    </row>
    <row r="25" spans="1:5" x14ac:dyDescent="0.25">
      <c r="A25" s="91"/>
      <c r="B25" s="17"/>
      <c r="C25" s="97"/>
      <c r="D25" s="97"/>
      <c r="E25" s="67"/>
    </row>
    <row r="26" spans="1:5" x14ac:dyDescent="0.25">
      <c r="A26" s="91"/>
      <c r="B26" s="17"/>
      <c r="C26" s="97"/>
      <c r="D26" s="97"/>
      <c r="E26" s="67"/>
    </row>
    <row r="27" spans="1:5" x14ac:dyDescent="0.25">
      <c r="A27" s="91"/>
      <c r="B27" s="17"/>
      <c r="C27" s="97"/>
      <c r="D27" s="97"/>
      <c r="E27" s="67"/>
    </row>
    <row r="28" spans="1:5" x14ac:dyDescent="0.25">
      <c r="A28" s="94"/>
      <c r="B28" s="92"/>
      <c r="C28" s="92"/>
      <c r="D28" s="92"/>
      <c r="E28" s="67"/>
    </row>
    <row r="29" spans="1:5" x14ac:dyDescent="0.25">
      <c r="A29" s="100"/>
      <c r="B29" s="17"/>
      <c r="C29" s="97"/>
      <c r="D29" s="97"/>
      <c r="E29" s="67"/>
    </row>
    <row r="30" spans="1:5" x14ac:dyDescent="0.25">
      <c r="A30" s="100"/>
      <c r="B30" s="17"/>
      <c r="C30" s="97"/>
      <c r="D30" s="97"/>
      <c r="E30" s="67"/>
    </row>
    <row r="31" spans="1:5" x14ac:dyDescent="0.25">
      <c r="A31" s="100"/>
      <c r="B31" s="17"/>
      <c r="C31" s="97"/>
      <c r="D31" s="97"/>
      <c r="E31" s="67"/>
    </row>
    <row r="32" spans="1:5" x14ac:dyDescent="0.25">
      <c r="A32" s="100"/>
      <c r="B32" s="17"/>
      <c r="C32" s="97"/>
      <c r="D32" s="97"/>
      <c r="E32" s="67"/>
    </row>
    <row r="33" spans="1:5" x14ac:dyDescent="0.25">
      <c r="A33" s="102"/>
      <c r="B33" s="17"/>
      <c r="C33" s="97"/>
      <c r="D33" s="97"/>
      <c r="E33" s="67"/>
    </row>
    <row r="34" spans="1:5" x14ac:dyDescent="0.25">
      <c r="A34" s="94"/>
      <c r="B34" s="92"/>
      <c r="C34" s="92"/>
      <c r="D34" s="92"/>
      <c r="E34" s="67"/>
    </row>
    <row r="35" spans="1:5" x14ac:dyDescent="0.25">
      <c r="A35" s="91"/>
      <c r="B35" s="17"/>
      <c r="C35" s="97"/>
      <c r="D35" s="97"/>
      <c r="E35" s="67"/>
    </row>
    <row r="36" spans="1:5" x14ac:dyDescent="0.25">
      <c r="A36" s="91"/>
      <c r="B36" s="17"/>
      <c r="C36" s="97"/>
      <c r="D36" s="97"/>
      <c r="E36"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view="pageBreakPreview" zoomScaleSheetLayoutView="100" workbookViewId="0">
      <selection activeCell="D31" sqref="D31"/>
    </sheetView>
  </sheetViews>
  <sheetFormatPr defaultRowHeight="15" x14ac:dyDescent="0.2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x14ac:dyDescent="0.25">
      <c r="G1" s="116" t="s">
        <v>100</v>
      </c>
      <c r="H1" s="116"/>
    </row>
    <row r="2" spans="1:8" ht="20.100000000000001" customHeight="1" x14ac:dyDescent="0.25">
      <c r="A2" s="133" t="s">
        <v>34</v>
      </c>
      <c r="B2" s="133"/>
      <c r="C2" s="133"/>
      <c r="D2" s="133"/>
      <c r="E2" s="133"/>
      <c r="F2" s="133"/>
      <c r="G2" s="133"/>
      <c r="H2" s="133"/>
    </row>
    <row r="3" spans="1:8" ht="20.100000000000001" customHeight="1" x14ac:dyDescent="0.25">
      <c r="A3" s="143" t="s">
        <v>126</v>
      </c>
      <c r="B3" s="143"/>
      <c r="C3" s="143"/>
      <c r="D3" s="143"/>
      <c r="E3" s="143"/>
      <c r="F3" s="71" t="str">
        <f>+'2)'!C3</f>
        <v>апрель</v>
      </c>
      <c r="G3" s="37" t="str">
        <f>'Информация для раскрытия'!C3</f>
        <v>2022 г.</v>
      </c>
      <c r="H3" s="95"/>
    </row>
    <row r="4" spans="1:8" ht="12" customHeight="1" x14ac:dyDescent="0.25">
      <c r="A4" s="95"/>
      <c r="B4" s="95"/>
      <c r="C4" s="95"/>
      <c r="D4" s="95"/>
      <c r="E4" s="95"/>
      <c r="F4" s="95"/>
      <c r="G4" s="95"/>
      <c r="H4" s="95"/>
    </row>
    <row r="5" spans="1:8" x14ac:dyDescent="0.25">
      <c r="A5" s="134" t="s">
        <v>3</v>
      </c>
      <c r="B5" s="134"/>
      <c r="C5" s="134"/>
      <c r="D5" s="134"/>
      <c r="E5" s="134"/>
      <c r="F5" s="134"/>
      <c r="G5" s="134"/>
      <c r="H5" s="134"/>
    </row>
    <row r="6" spans="1:8" ht="90" customHeight="1" x14ac:dyDescent="0.25">
      <c r="A6" s="135" t="s">
        <v>4</v>
      </c>
      <c r="B6" s="135" t="s">
        <v>5</v>
      </c>
      <c r="C6" s="135" t="s">
        <v>6</v>
      </c>
      <c r="D6" s="137" t="s">
        <v>7</v>
      </c>
      <c r="E6" s="138"/>
      <c r="F6" s="139" t="s">
        <v>8</v>
      </c>
      <c r="G6" s="140"/>
      <c r="H6" s="141" t="s">
        <v>9</v>
      </c>
    </row>
    <row r="7" spans="1:8" ht="75.75" customHeight="1" x14ac:dyDescent="0.25">
      <c r="A7" s="136"/>
      <c r="B7" s="136"/>
      <c r="C7" s="136"/>
      <c r="D7" s="38" t="s">
        <v>10</v>
      </c>
      <c r="E7" s="38" t="s">
        <v>11</v>
      </c>
      <c r="F7" s="39" t="s">
        <v>12</v>
      </c>
      <c r="G7" s="39" t="s">
        <v>13</v>
      </c>
      <c r="H7" s="142"/>
    </row>
    <row r="8" spans="1:8" ht="20.100000000000001" customHeight="1" x14ac:dyDescent="0.25">
      <c r="A8" s="40">
        <v>1</v>
      </c>
      <c r="B8" s="40" t="s">
        <v>121</v>
      </c>
      <c r="C8" s="40" t="s">
        <v>14</v>
      </c>
      <c r="D8" s="40">
        <v>10</v>
      </c>
      <c r="E8" s="41">
        <v>10</v>
      </c>
      <c r="F8" s="42">
        <v>10.3</v>
      </c>
      <c r="G8" s="42">
        <v>10.3</v>
      </c>
      <c r="H8" s="42">
        <v>10.3</v>
      </c>
    </row>
    <row r="9" spans="1:8" ht="20.100000000000001" customHeight="1" x14ac:dyDescent="0.25">
      <c r="A9" s="40">
        <v>2</v>
      </c>
      <c r="B9" s="40" t="s">
        <v>102</v>
      </c>
      <c r="C9" s="40" t="s">
        <v>15</v>
      </c>
      <c r="D9" s="40">
        <v>31.5</v>
      </c>
      <c r="E9" s="41">
        <v>40</v>
      </c>
      <c r="F9" s="42">
        <v>48.1</v>
      </c>
      <c r="G9" s="42">
        <v>48.1</v>
      </c>
      <c r="H9" s="42">
        <v>48.1</v>
      </c>
    </row>
    <row r="10" spans="1:8" ht="19.5" customHeight="1" x14ac:dyDescent="0.25">
      <c r="A10" s="40">
        <v>3</v>
      </c>
      <c r="B10" s="40" t="s">
        <v>103</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view="pageBreakPreview" topLeftCell="A19" zoomScaleSheetLayoutView="100" workbookViewId="0"/>
  </sheetViews>
  <sheetFormatPr defaultRowHeight="15" x14ac:dyDescent="0.2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x14ac:dyDescent="0.25">
      <c r="K1" s="116" t="s">
        <v>100</v>
      </c>
      <c r="L1" s="116"/>
    </row>
    <row r="2" spans="1:12" ht="19.5" customHeight="1" x14ac:dyDescent="0.25">
      <c r="A2" s="147" t="s">
        <v>97</v>
      </c>
      <c r="B2" s="147"/>
      <c r="C2" s="147"/>
      <c r="D2" s="147"/>
      <c r="E2" s="147"/>
      <c r="F2" s="147"/>
      <c r="G2" s="147"/>
      <c r="H2" s="147"/>
      <c r="I2" s="147"/>
      <c r="J2" s="147"/>
      <c r="K2" s="147"/>
      <c r="L2" s="147"/>
    </row>
    <row r="3" spans="1:12" ht="15" customHeight="1" x14ac:dyDescent="0.25">
      <c r="A3" s="148"/>
      <c r="B3" s="148"/>
      <c r="C3" s="148"/>
      <c r="D3" s="148"/>
      <c r="E3" s="148"/>
      <c r="F3" s="148"/>
      <c r="G3" s="148"/>
      <c r="H3" s="148"/>
      <c r="I3" s="148"/>
      <c r="J3" s="148"/>
      <c r="K3" s="148"/>
      <c r="L3" s="148"/>
    </row>
    <row r="4" spans="1:12" ht="15" customHeight="1" x14ac:dyDescent="0.25">
      <c r="A4" s="149" t="s">
        <v>29</v>
      </c>
      <c r="B4" s="149"/>
      <c r="C4" s="149"/>
      <c r="D4" s="149"/>
      <c r="E4" s="149"/>
      <c r="F4" s="149"/>
      <c r="G4" s="149"/>
      <c r="H4" s="149"/>
      <c r="I4" s="149"/>
      <c r="J4" s="149"/>
      <c r="K4" s="149"/>
      <c r="L4" s="149"/>
    </row>
    <row r="5" spans="1:12" s="35" customFormat="1" ht="15" customHeight="1" x14ac:dyDescent="0.25">
      <c r="A5" s="150" t="s">
        <v>52</v>
      </c>
      <c r="B5" s="150"/>
      <c r="C5" s="150"/>
      <c r="D5" s="150"/>
      <c r="E5" s="150"/>
      <c r="F5" s="150"/>
      <c r="G5" s="150"/>
      <c r="H5" s="150"/>
      <c r="I5" s="150"/>
      <c r="J5" s="150"/>
      <c r="K5" s="150"/>
      <c r="L5" s="150"/>
    </row>
    <row r="6" spans="1:12" ht="96" customHeight="1" x14ac:dyDescent="0.25">
      <c r="A6" s="151" t="s">
        <v>53</v>
      </c>
      <c r="B6" s="151"/>
      <c r="C6" s="151"/>
      <c r="D6" s="151"/>
      <c r="E6" s="151"/>
      <c r="F6" s="151"/>
      <c r="G6" s="151"/>
      <c r="H6" s="151"/>
      <c r="I6" s="151"/>
      <c r="J6" s="151"/>
      <c r="K6" s="151"/>
      <c r="L6" s="151"/>
    </row>
    <row r="7" spans="1:12" ht="30" customHeight="1" x14ac:dyDescent="0.25">
      <c r="A7" s="151" t="s">
        <v>54</v>
      </c>
      <c r="B7" s="151"/>
      <c r="C7" s="151"/>
      <c r="D7" s="151"/>
      <c r="E7" s="151"/>
      <c r="F7" s="151"/>
      <c r="G7" s="151"/>
      <c r="H7" s="151"/>
      <c r="I7" s="151"/>
      <c r="J7" s="151"/>
      <c r="K7" s="151"/>
      <c r="L7" s="151"/>
    </row>
    <row r="8" spans="1:12" ht="30" customHeight="1" x14ac:dyDescent="0.25">
      <c r="A8" s="151" t="s">
        <v>60</v>
      </c>
      <c r="B8" s="151"/>
      <c r="C8" s="151"/>
      <c r="D8" s="151"/>
      <c r="E8" s="151"/>
      <c r="F8" s="151"/>
      <c r="G8" s="151"/>
      <c r="H8" s="151"/>
      <c r="I8" s="151"/>
      <c r="J8" s="151"/>
      <c r="K8" s="151"/>
      <c r="L8" s="151"/>
    </row>
    <row r="9" spans="1:12" ht="15" customHeight="1" x14ac:dyDescent="0.25">
      <c r="A9" s="96"/>
      <c r="B9" s="44"/>
      <c r="C9" s="44"/>
      <c r="D9" s="44"/>
      <c r="E9" s="44"/>
      <c r="F9" s="44"/>
      <c r="G9" s="44"/>
      <c r="H9" s="44"/>
      <c r="I9" s="44"/>
      <c r="J9" s="44"/>
      <c r="K9" s="44"/>
      <c r="L9" s="44"/>
    </row>
    <row r="10" spans="1:12" ht="15" customHeight="1" x14ac:dyDescent="0.25">
      <c r="A10" s="149" t="s">
        <v>30</v>
      </c>
      <c r="B10" s="149"/>
      <c r="C10" s="149"/>
      <c r="D10" s="149"/>
      <c r="E10" s="149"/>
      <c r="F10" s="149"/>
      <c r="G10" s="149"/>
      <c r="H10" s="149"/>
      <c r="I10" s="149"/>
      <c r="J10" s="149"/>
      <c r="K10" s="149"/>
      <c r="L10" s="149"/>
    </row>
    <row r="11" spans="1:12" ht="64.5" customHeight="1" x14ac:dyDescent="0.25">
      <c r="A11" s="145" t="s">
        <v>46</v>
      </c>
      <c r="B11" s="145"/>
      <c r="C11" s="145"/>
      <c r="D11" s="145"/>
      <c r="E11" s="145"/>
      <c r="F11" s="145"/>
      <c r="G11" s="145"/>
      <c r="H11" s="145"/>
      <c r="I11" s="145"/>
      <c r="J11" s="145"/>
      <c r="K11" s="145"/>
      <c r="L11" s="145"/>
    </row>
    <row r="12" spans="1:12" ht="45.75" customHeight="1" x14ac:dyDescent="0.25">
      <c r="A12" s="145" t="s">
        <v>31</v>
      </c>
      <c r="B12" s="145"/>
      <c r="C12" s="145"/>
      <c r="D12" s="145"/>
      <c r="E12" s="145"/>
      <c r="F12" s="145"/>
      <c r="G12" s="145"/>
      <c r="H12" s="145"/>
      <c r="I12" s="145"/>
      <c r="J12" s="145"/>
      <c r="K12" s="145"/>
      <c r="L12" s="145"/>
    </row>
    <row r="13" spans="1:12" ht="18" customHeight="1" x14ac:dyDescent="0.25">
      <c r="A13" s="146" t="s">
        <v>47</v>
      </c>
      <c r="B13" s="146"/>
      <c r="C13" s="146"/>
      <c r="D13" s="146"/>
      <c r="E13" s="146"/>
      <c r="F13" s="146"/>
      <c r="G13" s="146"/>
      <c r="H13" s="146"/>
      <c r="I13" s="146"/>
      <c r="J13" s="146"/>
      <c r="K13" s="146"/>
      <c r="L13" s="146"/>
    </row>
    <row r="14" spans="1:12" ht="48.75" customHeight="1" x14ac:dyDescent="0.25">
      <c r="A14" s="145" t="s">
        <v>48</v>
      </c>
      <c r="B14" s="145"/>
      <c r="C14" s="145"/>
      <c r="D14" s="145"/>
      <c r="E14" s="145"/>
      <c r="F14" s="145"/>
      <c r="G14" s="145"/>
      <c r="H14" s="145"/>
      <c r="I14" s="145"/>
      <c r="J14" s="145"/>
      <c r="K14" s="145"/>
      <c r="L14" s="145"/>
    </row>
    <row r="15" spans="1:12" ht="45" customHeight="1" x14ac:dyDescent="0.25">
      <c r="A15" s="145" t="s">
        <v>49</v>
      </c>
      <c r="B15" s="145"/>
      <c r="C15" s="145"/>
      <c r="D15" s="145"/>
      <c r="E15" s="145"/>
      <c r="F15" s="145"/>
      <c r="G15" s="145"/>
      <c r="H15" s="145"/>
      <c r="I15" s="145"/>
      <c r="J15" s="145"/>
      <c r="K15" s="145"/>
      <c r="L15" s="145"/>
    </row>
    <row r="16" spans="1:12" x14ac:dyDescent="0.25">
      <c r="A16" s="145" t="s">
        <v>50</v>
      </c>
      <c r="B16" s="145"/>
      <c r="C16" s="145"/>
      <c r="D16" s="145"/>
      <c r="E16" s="145"/>
      <c r="F16" s="145"/>
      <c r="G16" s="145"/>
      <c r="H16" s="145"/>
      <c r="I16" s="145"/>
      <c r="J16" s="145"/>
      <c r="K16" s="145"/>
      <c r="L16" s="145"/>
    </row>
    <row r="17" spans="1:13" ht="62.25" customHeight="1" x14ac:dyDescent="0.25">
      <c r="A17" s="152" t="s">
        <v>61</v>
      </c>
      <c r="B17" s="145"/>
      <c r="C17" s="145"/>
      <c r="D17" s="145"/>
      <c r="E17" s="145"/>
      <c r="F17" s="145"/>
      <c r="G17" s="145"/>
      <c r="H17" s="145"/>
      <c r="I17" s="145"/>
      <c r="J17" s="145"/>
      <c r="K17" s="145"/>
      <c r="L17" s="145"/>
    </row>
    <row r="18" spans="1:13" ht="33" customHeight="1" x14ac:dyDescent="0.25">
      <c r="A18" s="145" t="s">
        <v>51</v>
      </c>
      <c r="B18" s="145"/>
      <c r="C18" s="145"/>
      <c r="D18" s="145"/>
      <c r="E18" s="145"/>
      <c r="F18" s="145"/>
      <c r="G18" s="145"/>
      <c r="H18" s="145"/>
      <c r="I18" s="145"/>
      <c r="J18" s="145"/>
      <c r="K18" s="145"/>
      <c r="L18" s="145"/>
    </row>
    <row r="19" spans="1:13" ht="46.5" customHeight="1" x14ac:dyDescent="0.25">
      <c r="A19" s="145" t="s">
        <v>62</v>
      </c>
      <c r="B19" s="145"/>
      <c r="C19" s="145"/>
      <c r="D19" s="145"/>
      <c r="E19" s="145"/>
      <c r="F19" s="145"/>
      <c r="G19" s="145"/>
      <c r="H19" s="145"/>
      <c r="I19" s="145"/>
      <c r="J19" s="145"/>
      <c r="K19" s="145"/>
      <c r="L19" s="145"/>
    </row>
    <row r="20" spans="1:13" ht="15" customHeight="1" x14ac:dyDescent="0.25">
      <c r="A20" s="148"/>
      <c r="B20" s="148"/>
      <c r="C20" s="148"/>
      <c r="D20" s="148"/>
      <c r="E20" s="148"/>
      <c r="F20" s="148"/>
      <c r="G20" s="148"/>
      <c r="H20" s="148"/>
      <c r="I20" s="148"/>
      <c r="J20" s="148"/>
      <c r="K20" s="148"/>
      <c r="L20" s="148"/>
    </row>
    <row r="21" spans="1:13" ht="30" customHeight="1" x14ac:dyDescent="0.25">
      <c r="A21" s="144" t="s">
        <v>106</v>
      </c>
      <c r="B21" s="144"/>
      <c r="C21" s="144"/>
      <c r="D21" s="144"/>
      <c r="E21" s="144"/>
      <c r="F21" s="144"/>
      <c r="G21" s="144"/>
      <c r="H21" s="144"/>
      <c r="I21" s="144"/>
      <c r="J21" s="144"/>
      <c r="K21" s="144"/>
      <c r="L21" s="66" t="s">
        <v>105</v>
      </c>
      <c r="M21" s="66"/>
    </row>
    <row r="23" spans="1:13" ht="30" customHeight="1" x14ac:dyDescent="0.25">
      <c r="A23" s="144" t="s">
        <v>107</v>
      </c>
      <c r="B23" s="144"/>
      <c r="C23" s="144"/>
      <c r="D23" s="144"/>
      <c r="E23" s="144"/>
      <c r="F23" s="144"/>
      <c r="G23" s="144"/>
      <c r="H23" s="144"/>
      <c r="I23" s="144"/>
      <c r="J23" s="144"/>
      <c r="K23" s="144"/>
      <c r="L23" s="66" t="s">
        <v>105</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SheetLayoutView="100" workbookViewId="0">
      <selection activeCell="D17" sqref="D17:E17"/>
    </sheetView>
  </sheetViews>
  <sheetFormatPr defaultRowHeight="15" x14ac:dyDescent="0.2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x14ac:dyDescent="0.25">
      <c r="D1" s="116" t="s">
        <v>100</v>
      </c>
      <c r="E1" s="116"/>
    </row>
    <row r="2" spans="1:8" ht="15" customHeight="1" x14ac:dyDescent="0.25">
      <c r="A2" s="133" t="s">
        <v>35</v>
      </c>
      <c r="B2" s="133"/>
      <c r="C2" s="133"/>
      <c r="D2" s="133"/>
      <c r="E2" s="133"/>
      <c r="F2" s="45"/>
      <c r="G2" s="45"/>
      <c r="H2" s="45"/>
    </row>
    <row r="3" spans="1:8" ht="15" customHeight="1" x14ac:dyDescent="0.25">
      <c r="A3" s="143" t="s">
        <v>127</v>
      </c>
      <c r="B3" s="143"/>
      <c r="C3" s="143"/>
      <c r="D3" s="71" t="str">
        <f>'Информация для раскрытия'!B3</f>
        <v>апрель</v>
      </c>
      <c r="E3" s="37" t="str">
        <f>'3)'!G3</f>
        <v>2022 г.</v>
      </c>
      <c r="F3" s="45"/>
      <c r="G3" s="45"/>
      <c r="H3" s="45"/>
    </row>
    <row r="4" spans="1:8" ht="9.75" customHeight="1" x14ac:dyDescent="0.25">
      <c r="A4" s="79"/>
      <c r="B4" s="79"/>
      <c r="C4" s="79"/>
      <c r="D4" s="63"/>
      <c r="E4" s="37"/>
      <c r="F4" s="45"/>
      <c r="G4" s="45"/>
      <c r="H4" s="45"/>
    </row>
    <row r="5" spans="1:8" ht="16.5" customHeight="1" x14ac:dyDescent="0.25">
      <c r="A5" s="135" t="s">
        <v>4</v>
      </c>
      <c r="B5" s="135" t="s">
        <v>5</v>
      </c>
      <c r="C5" s="135" t="s">
        <v>25</v>
      </c>
      <c r="D5" s="154" t="s">
        <v>32</v>
      </c>
      <c r="E5" s="154"/>
    </row>
    <row r="6" spans="1:8" ht="18" customHeight="1" x14ac:dyDescent="0.25">
      <c r="A6" s="136"/>
      <c r="B6" s="136"/>
      <c r="C6" s="136"/>
      <c r="D6" s="154"/>
      <c r="E6" s="154"/>
    </row>
    <row r="7" spans="1:8" x14ac:dyDescent="0.25">
      <c r="A7" s="46">
        <v>1</v>
      </c>
      <c r="B7" s="47" t="s">
        <v>40</v>
      </c>
      <c r="C7" s="48">
        <f>+C8+C9+C10</f>
        <v>0</v>
      </c>
      <c r="D7" s="155"/>
      <c r="E7" s="155"/>
    </row>
    <row r="8" spans="1:8" x14ac:dyDescent="0.25">
      <c r="A8" s="49" t="s">
        <v>42</v>
      </c>
      <c r="B8" s="50" t="s">
        <v>66</v>
      </c>
      <c r="C8" s="51">
        <v>0</v>
      </c>
      <c r="D8" s="156"/>
      <c r="E8" s="156"/>
    </row>
    <row r="9" spans="1:8" ht="15" customHeight="1" x14ac:dyDescent="0.25">
      <c r="A9" s="49" t="s">
        <v>43</v>
      </c>
      <c r="B9" s="50" t="s">
        <v>45</v>
      </c>
      <c r="C9" s="51">
        <v>0</v>
      </c>
      <c r="D9" s="156"/>
      <c r="E9" s="156"/>
    </row>
    <row r="10" spans="1:8" ht="33" customHeight="1" x14ac:dyDescent="0.25">
      <c r="A10" s="49" t="s">
        <v>44</v>
      </c>
      <c r="B10" s="50" t="s">
        <v>41</v>
      </c>
      <c r="C10" s="51">
        <v>0</v>
      </c>
      <c r="D10" s="156"/>
      <c r="E10" s="156"/>
    </row>
    <row r="11" spans="1:8" x14ac:dyDescent="0.25">
      <c r="A11" s="46">
        <v>2</v>
      </c>
      <c r="B11" s="47" t="s">
        <v>84</v>
      </c>
      <c r="C11" s="48">
        <f>+C12+C13+C14</f>
        <v>0</v>
      </c>
      <c r="D11" s="155"/>
      <c r="E11" s="155"/>
    </row>
    <row r="12" spans="1:8" x14ac:dyDescent="0.25">
      <c r="A12" s="49" t="s">
        <v>63</v>
      </c>
      <c r="B12" s="50" t="s">
        <v>66</v>
      </c>
      <c r="C12" s="51">
        <v>0</v>
      </c>
      <c r="D12" s="156"/>
      <c r="E12" s="156"/>
    </row>
    <row r="13" spans="1:8" ht="15" customHeight="1" x14ac:dyDescent="0.25">
      <c r="A13" s="49" t="s">
        <v>64</v>
      </c>
      <c r="B13" s="50" t="s">
        <v>45</v>
      </c>
      <c r="C13" s="51">
        <v>0</v>
      </c>
      <c r="D13" s="156"/>
      <c r="E13" s="156"/>
    </row>
    <row r="14" spans="1:8" ht="30" customHeight="1" x14ac:dyDescent="0.25">
      <c r="A14" s="49" t="s">
        <v>65</v>
      </c>
      <c r="B14" s="50" t="s">
        <v>41</v>
      </c>
      <c r="C14" s="51">
        <v>0</v>
      </c>
      <c r="D14" s="156"/>
      <c r="E14" s="156"/>
    </row>
    <row r="15" spans="1:8" x14ac:dyDescent="0.25">
      <c r="A15" s="46">
        <v>3</v>
      </c>
      <c r="B15" s="47" t="s">
        <v>80</v>
      </c>
      <c r="C15" s="48">
        <f>+C16+C17+C18</f>
        <v>0</v>
      </c>
      <c r="D15" s="155"/>
      <c r="E15" s="155"/>
    </row>
    <row r="16" spans="1:8" ht="33" customHeight="1" x14ac:dyDescent="0.25">
      <c r="A16" s="49" t="s">
        <v>67</v>
      </c>
      <c r="B16" s="50" t="s">
        <v>66</v>
      </c>
      <c r="C16" s="51">
        <v>0</v>
      </c>
      <c r="D16" s="156"/>
      <c r="E16" s="156"/>
    </row>
    <row r="17" spans="1:5" ht="45.75" customHeight="1" x14ac:dyDescent="0.25">
      <c r="A17" s="49" t="s">
        <v>68</v>
      </c>
      <c r="B17" s="50" t="s">
        <v>45</v>
      </c>
      <c r="C17" s="51">
        <v>0</v>
      </c>
      <c r="D17" s="156"/>
      <c r="E17" s="156"/>
    </row>
    <row r="18" spans="1:5" ht="32.25" customHeight="1" x14ac:dyDescent="0.25">
      <c r="A18" s="49" t="s">
        <v>69</v>
      </c>
      <c r="B18" s="50" t="s">
        <v>41</v>
      </c>
      <c r="C18" s="51">
        <v>0</v>
      </c>
      <c r="D18" s="156"/>
      <c r="E18" s="156"/>
    </row>
    <row r="19" spans="1:5" s="35" customFormat="1" x14ac:dyDescent="0.25">
      <c r="A19" s="46">
        <v>4</v>
      </c>
      <c r="B19" s="47" t="s">
        <v>71</v>
      </c>
      <c r="C19" s="48">
        <f>+C20+C21+C22</f>
        <v>0</v>
      </c>
      <c r="D19" s="155"/>
      <c r="E19" s="155"/>
    </row>
    <row r="20" spans="1:5" ht="15" customHeight="1" x14ac:dyDescent="0.25">
      <c r="A20" s="49" t="s">
        <v>85</v>
      </c>
      <c r="B20" s="50" t="s">
        <v>66</v>
      </c>
      <c r="C20" s="51">
        <v>0</v>
      </c>
      <c r="D20" s="156"/>
      <c r="E20" s="156"/>
    </row>
    <row r="21" spans="1:5" ht="15" customHeight="1" x14ac:dyDescent="0.25">
      <c r="A21" s="49" t="s">
        <v>86</v>
      </c>
      <c r="B21" s="50" t="s">
        <v>45</v>
      </c>
      <c r="C21" s="51">
        <v>0</v>
      </c>
      <c r="D21" s="156"/>
      <c r="E21" s="156"/>
    </row>
    <row r="22" spans="1:5" ht="31.5" customHeight="1" x14ac:dyDescent="0.25">
      <c r="A22" s="49" t="s">
        <v>87</v>
      </c>
      <c r="B22" s="50" t="s">
        <v>41</v>
      </c>
      <c r="C22" s="51">
        <v>0</v>
      </c>
      <c r="D22" s="156"/>
      <c r="E22" s="156"/>
    </row>
    <row r="23" spans="1:5" s="35" customFormat="1" x14ac:dyDescent="0.25">
      <c r="A23" s="46">
        <v>5</v>
      </c>
      <c r="B23" s="47" t="s">
        <v>70</v>
      </c>
      <c r="C23" s="48">
        <f>+C24+C25+C26</f>
        <v>0</v>
      </c>
      <c r="D23" s="155"/>
      <c r="E23" s="155"/>
    </row>
    <row r="24" spans="1:5" ht="15" customHeight="1" x14ac:dyDescent="0.25">
      <c r="A24" s="49" t="s">
        <v>88</v>
      </c>
      <c r="B24" s="50" t="s">
        <v>66</v>
      </c>
      <c r="C24" s="51">
        <v>0</v>
      </c>
      <c r="D24" s="156"/>
      <c r="E24" s="156"/>
    </row>
    <row r="25" spans="1:5" ht="15" customHeight="1" x14ac:dyDescent="0.25">
      <c r="A25" s="49" t="s">
        <v>89</v>
      </c>
      <c r="B25" s="50" t="s">
        <v>45</v>
      </c>
      <c r="C25" s="51">
        <v>0</v>
      </c>
      <c r="D25" s="156"/>
      <c r="E25" s="156"/>
    </row>
    <row r="26" spans="1:5" ht="32.25" customHeight="1" x14ac:dyDescent="0.25">
      <c r="A26" s="49" t="s">
        <v>90</v>
      </c>
      <c r="B26" s="50" t="s">
        <v>41</v>
      </c>
      <c r="C26" s="51">
        <v>0</v>
      </c>
      <c r="D26" s="157"/>
      <c r="E26" s="158"/>
    </row>
    <row r="27" spans="1:5" s="52" customFormat="1" x14ac:dyDescent="0.2">
      <c r="A27" s="153" t="s">
        <v>101</v>
      </c>
      <c r="B27" s="153"/>
      <c r="C27" s="153"/>
      <c r="D27" s="153"/>
      <c r="E27" s="153"/>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x14ac:dyDescent="0.25"/>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x14ac:dyDescent="0.25">
      <c r="E1" s="116" t="s">
        <v>100</v>
      </c>
      <c r="F1" s="116"/>
    </row>
    <row r="2" spans="1:10" s="12" customFormat="1" ht="20.100000000000001" customHeight="1" x14ac:dyDescent="0.25">
      <c r="A2" s="161" t="s">
        <v>38</v>
      </c>
      <c r="B2" s="161"/>
      <c r="C2" s="161"/>
      <c r="D2" s="161"/>
      <c r="E2" s="161"/>
      <c r="F2" s="161"/>
    </row>
    <row r="3" spans="1:10" s="12" customFormat="1" ht="20.100000000000001" customHeight="1" x14ac:dyDescent="0.25">
      <c r="A3" s="58" t="s">
        <v>39</v>
      </c>
      <c r="B3" s="72" t="str">
        <f>+'5)'!D3</f>
        <v>апрель</v>
      </c>
      <c r="C3" s="59" t="str">
        <f>+'5)'!$E$3</f>
        <v>2022 г.</v>
      </c>
      <c r="D3" s="60" t="s">
        <v>56</v>
      </c>
      <c r="E3" s="62"/>
      <c r="J3" s="62" t="s">
        <v>56</v>
      </c>
    </row>
    <row r="4" spans="1:10" ht="18" customHeight="1" x14ac:dyDescent="0.25"/>
    <row r="5" spans="1:10" ht="20.100000000000001" customHeight="1" x14ac:dyDescent="0.25">
      <c r="A5" s="53" t="s">
        <v>93</v>
      </c>
      <c r="B5" s="160" t="s">
        <v>58</v>
      </c>
      <c r="C5" s="160" t="s">
        <v>81</v>
      </c>
      <c r="D5" s="160" t="s">
        <v>55</v>
      </c>
      <c r="E5" s="159" t="s">
        <v>108</v>
      </c>
      <c r="F5" s="159" t="s">
        <v>109</v>
      </c>
    </row>
    <row r="6" spans="1:10" ht="20.100000000000001" customHeight="1" x14ac:dyDescent="0.25">
      <c r="A6" s="53" t="s">
        <v>36</v>
      </c>
      <c r="B6" s="160"/>
      <c r="C6" s="160"/>
      <c r="D6" s="160"/>
      <c r="E6" s="160"/>
      <c r="F6" s="160"/>
    </row>
    <row r="7" spans="1:10" ht="20.100000000000001" customHeight="1" x14ac:dyDescent="0.25">
      <c r="A7" s="53" t="s">
        <v>91</v>
      </c>
      <c r="B7" s="160"/>
      <c r="C7" s="160"/>
      <c r="D7" s="160"/>
      <c r="E7" s="160"/>
      <c r="F7" s="160"/>
    </row>
    <row r="8" spans="1:10" ht="20.100000000000001" customHeight="1" x14ac:dyDescent="0.25">
      <c r="A8" s="65" t="s">
        <v>94</v>
      </c>
      <c r="B8" s="54"/>
      <c r="C8" s="55"/>
      <c r="D8" s="56"/>
      <c r="E8" s="56"/>
      <c r="F8" s="56"/>
    </row>
    <row r="9" spans="1:10" ht="20.100000000000001" customHeight="1" x14ac:dyDescent="0.25">
      <c r="A9" s="61" t="s">
        <v>37</v>
      </c>
      <c r="B9" s="54"/>
      <c r="C9" s="55"/>
      <c r="D9" s="56"/>
      <c r="E9" s="56"/>
      <c r="F9" s="56"/>
    </row>
    <row r="10" spans="1:10" ht="20.100000000000001" customHeight="1" x14ac:dyDescent="0.25">
      <c r="A10" s="57" t="str">
        <f>CONCATENATE(B3,D3,C3)</f>
        <v>апрель_2022 г.</v>
      </c>
      <c r="B10" s="80">
        <v>221771</v>
      </c>
      <c r="C10" s="90">
        <f>D10/B10</f>
        <v>2.5242800005410988</v>
      </c>
      <c r="D10" s="81">
        <v>559812.1</v>
      </c>
      <c r="E10" s="81">
        <v>111962.42</v>
      </c>
      <c r="F10" s="81">
        <f>D10+E10</f>
        <v>671774.52</v>
      </c>
    </row>
    <row r="12" spans="1:10" ht="17.25" customHeight="1" x14ac:dyDescent="0.25">
      <c r="A12" s="162" t="s">
        <v>128</v>
      </c>
      <c r="B12" s="162"/>
      <c r="C12" s="162"/>
      <c r="D12" s="162"/>
      <c r="E12" s="162"/>
      <c r="F12" s="162"/>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showGridLines="0" workbookViewId="0">
      <selection sqref="A1:J1"/>
    </sheetView>
  </sheetViews>
  <sheetFormatPr defaultRowHeight="12.75" x14ac:dyDescent="0.2"/>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x14ac:dyDescent="0.2">
      <c r="A1" s="161" t="s">
        <v>110</v>
      </c>
      <c r="B1" s="161"/>
      <c r="C1" s="161"/>
      <c r="D1" s="161"/>
      <c r="E1" s="161"/>
      <c r="F1" s="161"/>
      <c r="G1" s="161"/>
      <c r="H1" s="161"/>
      <c r="I1" s="161"/>
      <c r="J1" s="161"/>
      <c r="K1" s="163" t="s">
        <v>100</v>
      </c>
      <c r="L1" s="163"/>
    </row>
    <row r="2" spans="1:12" s="12" customFormat="1" ht="20.100000000000001" customHeight="1" x14ac:dyDescent="0.25">
      <c r="D2" s="60" t="s">
        <v>56</v>
      </c>
      <c r="E2" s="58" t="s">
        <v>39</v>
      </c>
      <c r="F2" s="72" t="str">
        <f>+'Информация для раскрытия'!$B$3</f>
        <v>апрель</v>
      </c>
      <c r="G2" s="59" t="str">
        <f>+'5)'!$E$3</f>
        <v>2022 г.</v>
      </c>
      <c r="J2" s="62"/>
    </row>
    <row r="4" spans="1:12" ht="27" customHeight="1" x14ac:dyDescent="0.2">
      <c r="A4" s="164" t="s">
        <v>111</v>
      </c>
      <c r="B4" s="164"/>
      <c r="C4" s="164"/>
      <c r="D4" s="164"/>
      <c r="E4" s="164"/>
      <c r="F4" s="164"/>
      <c r="G4" s="164"/>
      <c r="H4" s="164"/>
      <c r="I4" s="164"/>
      <c r="J4" s="164"/>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election sqref="A1:J1"/>
    </sheetView>
  </sheetViews>
  <sheetFormatPr defaultRowHeight="12.75" x14ac:dyDescent="0.2"/>
  <cols>
    <col min="1" max="16384" width="9.140625" style="74"/>
  </cols>
  <sheetData>
    <row r="1" spans="1:12" ht="87" customHeight="1" x14ac:dyDescent="0.2">
      <c r="A1" s="165" t="s">
        <v>112</v>
      </c>
      <c r="B1" s="165"/>
      <c r="C1" s="165"/>
      <c r="D1" s="165"/>
      <c r="E1" s="165"/>
      <c r="F1" s="165"/>
      <c r="G1" s="165"/>
      <c r="H1" s="165"/>
      <c r="I1" s="165"/>
      <c r="J1" s="165"/>
      <c r="K1" s="166" t="s">
        <v>100</v>
      </c>
      <c r="L1" s="166"/>
    </row>
    <row r="4" spans="1:12" ht="15.75" x14ac:dyDescent="0.25">
      <c r="A4" s="75" t="s">
        <v>114</v>
      </c>
      <c r="B4" s="76" t="s">
        <v>118</v>
      </c>
      <c r="D4" s="167"/>
      <c r="E4" s="167"/>
    </row>
    <row r="6" spans="1:12" x14ac:dyDescent="0.2">
      <c r="A6" s="75" t="s">
        <v>113</v>
      </c>
      <c r="B6" s="76" t="s">
        <v>115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PJpGxs+tBpdLpytKsjDD0Hm9EeUmQVS2fyspSJQui1I=</DigestValue>
    </Reference>
    <Reference Type="http://www.w3.org/2000/09/xmldsig#Object" URI="#idOfficeObject">
      <DigestMethod Algorithm="urn:ietf:params:xml:ns:cpxmlsec:algorithms:gostr34112012-256"/>
      <DigestValue>ZONsuKE+1E5LyD5ltVsF6x2jqP2QA10x+A+sgw5PfGQ=</DigestValue>
    </Reference>
    <Reference Type="http://uri.etsi.org/01903#SignedProperties" URI="#idSignedProperties">
      <Transforms>
        <Transform Algorithm="http://www.w3.org/TR/2001/REC-xml-c14n-20010315"/>
      </Transforms>
      <DigestMethod Algorithm="urn:ietf:params:xml:ns:cpxmlsec:algorithms:gostr34112012-256"/>
      <DigestValue>DxSw7B3MAjZ/zBS93ozbeitoHnbbiy3t4VSn2LucOOA=</DigestValue>
    </Reference>
    <Reference Type="http://www.w3.org/2000/09/xmldsig#Object" URI="#idValidSigLnImg">
      <DigestMethod Algorithm="urn:ietf:params:xml:ns:cpxmlsec:algorithms:gostr34112012-256"/>
      <DigestValue>Lxk7xW6OyE7t5E1WSjcxeG3k32obGbQ0XXH/jXykMRA=</DigestValue>
    </Reference>
    <Reference Type="http://www.w3.org/2000/09/xmldsig#Object" URI="#idInvalidSigLnImg">
      <DigestMethod Algorithm="urn:ietf:params:xml:ns:cpxmlsec:algorithms:gostr34112012-256"/>
      <DigestValue>Z/LW6iyQfmhz4g2CB1ad09mBTBKJzq987Ewyijqaudw=</DigestValue>
    </Reference>
  </SignedInfo>
  <SignatureValue>A6jU2HepqG4PtuhyuEJNJjcpY0oB7mL0OXC4mSPszjERGGGZuERPeu0vEc4fzTFL
uZ0c/4l3Cyi+7v2FNdd0bQ==</SignatureValue>
  <KeyInfo>
    <X509Data>
      <X509Certificate>MIIJ2jCCCYegAwIBAgIRApyATwBWrbqFSQ9EiGhqXSQwCgYIKoUDBwEBAwIwggGJ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0J3QotCj0KAiMB4XDTIxMDYyOTA0NDQyOFoXDTIyMDkyOTA0MjgyNFowggHfMTAw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u9GM0L3Ri9C5INC00LjRgNC10LrRgtC+0YAxIDAeBgNVBAoMF9CQ0J4gItCe0JzQ
odCa0KjQmNCd0JAiMTAwLgYDVQQJDCfQo9CbINCfLtCSLtCR0KPQlNCV0KDQmtCY
0J3QkCwg0JTQntCcIDIxETAPBgNVBAcMCNCe0LzRgdC6MScwJQYDVQQIDB41NSDQ
ntC80YHQutCw0Y8g0L7QsdC70LDRgdGC0YwxCzAJBgNVBAYTAlJVMSgwJgYDVQQq
DB/Qm9Cw0YDQuNGB0LAg0JHQvtGA0LjRgdC+0LLQvdCwMRcwFQYDVQQEDA7Qk9GA
0LjRiNC40L3QsDEgMB4GA1UEAwwX0JDQniAi0J7QnNCh0JrQqNCY0J3QkCIwZjAf
BggqhQMHAQEBATATBgcqhQMCAiQABggqhQMHAQECAgNDAARAQMStlzpxEKEkF5k3
znaabq0V3iKXNnF9U/1cUUsXkGmP8FwFkpnRpkJ0n0lCPHp3gLL1khwdrMQmY61/
vkCgWaOCBWcwggVjMAwGBSqFA2RyBAMCAQEwDgYDVR0PAQH/BAQDAgTwMCUGA1Ud
EQQeMByBGnZ5c290c2tpeUBjb3JkaWFudC1vbXNrLnJ1MBMGA1UdIAQMMAowCAYG
KoUDZHEBMEEGA1UdJQQ6MDgGCCsGAQUFBwMCBgcqhQMCAiIGBggrBgEFBQcDBAYH
KoUDAwcIAQYIKoUDAwcBAQEGBiqFAwMHATCBoQYIKwYBBQUHAQEEgZQwgZEwRgYI
KwYBBQUHMAKGOmh0dHA6Ly9jZHAuc2tia29udHVyLnJ1L2NlcnRpZmljYXRlcy9z
a2Jrb250dXItcTEtMjAyMC5jcnQwRwYIKwYBBQUHMAKGO2h0dHA6Ly9jZHAyLnNr
YmtvbnR1ci5ydS9jZXJ0aWZpY2F0ZXMvc2tia29udHVyLXExLTIwMjAuY3J0MCsG
A1UdEAQkMCKADzIwMjEwNjI5MDQ0NDI3WoEPMjAyMjA5MjkwNDI4MjRaMIIBMwYF
KoUDZHAEggEoMIIBJAwrItCa0YDQuNC/0YLQvtCf0YDQviBDU1AiICjQstC10YDR
gdC40Y8gNC4wKQxTItCj0LTQvtGB0YLQvtCy0LXRgNGP0Y7RidC40Lkg0YbQtdC9
0YLRgCAi0JrRgNC40L/RgtC+0J/RgNC+INCj0KYiINCy0LXRgNGB0LjQuCAyLjAM
T9Ch0LXRgNGC0LjRhNC40LrQsNGCINGB0L7QvtGC0LLQtdGC0YHRgtCy0LjRjyDi
hJYg0KHQpC8xMjQtMzk2NiDQvtGCIDE1LjAxLjIwMjEMT9Ch0LXRgNGC0LjRhNC4
0LrQsNGCINGB0L7QvtGC0LLQtdGC0YHRgtCy0LjRjyDihJYg0KHQpC8xMjgtMzU5
MiDQvtGCIDE3LjEwLjIwMTgwNgYFKoUDZG8ELQwrItCa0YDQuNC/0YLQvtCf0YDQ
viBDU1AiICjQstC10YDRgdC40Y8gNC4wKTB8BgNVHR8EdTBzMDegNaAzhjFodHRw
Oi8vY2RwLnNrYmtvbnR1ci5ydS9jZHAvc2tia29udHVyLXExLTIwMjAuY3JsMDig
NqA0hjJodHRwOi8vY2RwMi5za2Jrb250dXIucnUvY2RwL3NrYmtvbnR1ci1xMS0y
MDIwLmNybDCBggYHKoUDAgIxAgR3MHUwZRZAaHR0cHM6Ly9jYS5rb250dXIucnUv
YWJvdXQvZG9jdW1lbnRzL2NyeXB0b3Byby1saWNlbnNlLXF1YWxpZmllZAwd0KHQ
mtCRINCa0L7QvdGC0YPRgCDQuCDQlNCX0J4DAgXgBAzls92yERR49/MZuRgwggFg
BgNVHSMEggFXMIIBU4AUM8zx6RoOJmPPpIRlWVyGdxt/fkqhggEspIIBKDCCASQx
HjAcBgkqhkiG9w0BCQEWD2RpdEBtaW5zdnlhei5ydTELMAkGA1UEBhMCUlUxGDAW
BgNVBAgMDzc3INCc0L7RgdC60LLQsDEZMBcGA1UEBwwQ0LMuINCc0L7RgdC60LLQ
sDEuMCwGA1UECQwl0YPQu9C40YbQsCDQotCy0LXRgNGB0LrQsNGPLCDQtNC+0Lwg
NzEsMCoGA1UECgwj0JzQuNC90LrQvtC80YHQstGP0LfRjCDQoNC+0YHRgdC40Lgx
GDAWBgUqhQNkARINMTA0NzcwMjAyNjcwMTEaMBgGCCqFAwOBAwEBEgwwMDc3MTA0
NzQzNzUxLDAqBgNVBAMMI9Cc0LjQvdC60L7QvNGB0LLRj9C30Ywg0KDQvtGB0YHQ
uNC4ggsA351M5wAAAAAEdjAdBgNVHQ4EFgQUkOSxRGwU2leUJ3O6bmosbnDun0Aw
CgYIKoUDBwEBAwIDQQDlPGu8BXqM8VRFCaSRQTFCtunQqYhF6WxVv7JgZP3aY72X
NI2OWN8mV9DlKiDEPyBNG5hjGXdXv7XmA4VvN+9I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XxYgjxWmDwLGlyGD/YtoCiwWmKU=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zM4KMswzL5h3hWBG1QpF8iPnzVc=</DigestValue>
      </Reference>
      <Reference URI="/xl/media/image1.emf?ContentType=image/x-emf">
        <DigestMethod Algorithm="http://www.w3.org/2000/09/xmldsig#sha1"/>
        <DigestValue>MET7/lXKME5h6A7qHNl/hwVK4fU=</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5lXzHXSKDIm0RH/xQ+Dqvp4blEk=</DigestValue>
      </Reference>
      <Reference URI="/xl/styles.xml?ContentType=application/vnd.openxmlformats-officedocument.spreadsheetml.styles+xml">
        <DigestMethod Algorithm="http://www.w3.org/2000/09/xmldsig#sha1"/>
        <DigestValue>8GWcse3H0hX/cizNRN15j8tp8Q4=</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55mw8x1lOJlfQP+77T91V7AthDQ=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T4ZCDoJJ4Ihs/ns9SJVi7Gq3pWE=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w+hMfh9HtwEFQ8nthGMmEdvyZAI=</DigestValue>
      </Reference>
      <Reference URI="/xl/worksheets/sheet2.xml?ContentType=application/vnd.openxmlformats-officedocument.spreadsheetml.worksheet+xml">
        <DigestMethod Algorithm="http://www.w3.org/2000/09/xmldsig#sha1"/>
        <DigestValue>gm0K46+vBmU6/7YsAfOVtRN58ds=</DigestValue>
      </Reference>
      <Reference URI="/xl/worksheets/sheet3.xml?ContentType=application/vnd.openxmlformats-officedocument.spreadsheetml.worksheet+xml">
        <DigestMethod Algorithm="http://www.w3.org/2000/09/xmldsig#sha1"/>
        <DigestValue>QKFv+AslWkhJHvg1J4yQuEywN0g=</DigestValue>
      </Reference>
      <Reference URI="/xl/worksheets/sheet4.xml?ContentType=application/vnd.openxmlformats-officedocument.spreadsheetml.worksheet+xml">
        <DigestMethod Algorithm="http://www.w3.org/2000/09/xmldsig#sha1"/>
        <DigestValue>hvuOICKX0KySocqazweE3Bm0sz0=</DigestValue>
      </Reference>
      <Reference URI="/xl/worksheets/sheet5.xml?ContentType=application/vnd.openxmlformats-officedocument.spreadsheetml.worksheet+xml">
        <DigestMethod Algorithm="http://www.w3.org/2000/09/xmldsig#sha1"/>
        <DigestValue>wiFp7JNPXIR3tDIg43+aEy9aTVk=</DigestValue>
      </Reference>
      <Reference URI="/xl/worksheets/sheet6.xml?ContentType=application/vnd.openxmlformats-officedocument.spreadsheetml.worksheet+xml">
        <DigestMethod Algorithm="http://www.w3.org/2000/09/xmldsig#sha1"/>
        <DigestValue>efVLWiTgcSJFFjAk8dlkyS5z7ak=</DigestValue>
      </Reference>
      <Reference URI="/xl/worksheets/sheet7.xml?ContentType=application/vnd.openxmlformats-officedocument.spreadsheetml.worksheet+xml">
        <DigestMethod Algorithm="http://www.w3.org/2000/09/xmldsig#sha1"/>
        <DigestValue>nPdcLzt89QKjyj71FGP9hTtoqkE=</DigestValue>
      </Reference>
      <Reference URI="/xl/worksheets/sheet8.xml?ContentType=application/vnd.openxmlformats-officedocument.spreadsheetml.worksheet+xml">
        <DigestMethod Algorithm="http://www.w3.org/2000/09/xmldsig#sha1"/>
        <DigestValue>Bs0MdtHKe+X/6V/eQAKMqLk9OyE=</DigestValue>
      </Reference>
      <Reference URI="/xl/worksheets/sheet9.xml?ContentType=application/vnd.openxmlformats-officedocument.spreadsheetml.worksheet+xml">
        <DigestMethod Algorithm="http://www.w3.org/2000/09/xmldsig#sha1"/>
        <DigestValue>TNw+gGn+0CQGdBWJwQNCKiyvjiE=</DigestValue>
      </Reference>
    </Manifest>
    <SignatureProperties>
      <SignatureProperty Id="idSignatureTime" Target="#idPackageSignature">
        <mdssi:SignatureTime xmlns:mdssi="http://schemas.openxmlformats.org/package/2006/digital-signature">
          <mdssi:Format>YYYY-MM-DDThh:mm:ssTZD</mdssi:Format>
          <mdssi:Value>2022-05-25T10:17:20Z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+8911r/f9973nv/f/9//3//f957/3//f/9//3//f/9//3//f/9//3//f/9//3//f/9//3//f/9//3//f/9//3//f/9//3//f/9//3//f/9//3//f/9//3//f/9//3//f/9//3//fwAA/3//f/9//3//f/9//3//f/9//3//f957/3/ee99733t1TnRO33vfe99//3/5Yr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e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3//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j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aX/E533vfe997v3u+d/9/nHONMa41nXO+d/9/33vfe997/3//f/9//3//f757/3//f553/3+/d9978kFVTt9//3//f/9//3//f/9//3/ee95//n//f997/399b/9/rzVUSp5z/3//f99/vnf/f/9//3//f/9//3//f/9//3//f/9//3//f/9//3//f/9//3//f/9//3//f/9//3//f/9//3//f/9//3//f/9//3//f/9/AAD/f/9//3//f/9//3//f/9//3//f/9//3//f/9//3//f793rzX/f997/3//f/9//3//f1tvKiUyRv9/vnf/f/97/3/fe/9/GWM6Z/9/33v/f/9/33//f99/338aY481fnP/f99//3//f/9//3//f/5//3//f/9/33//f99/v3t9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v/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e/9//3//f/9//3/+e/9//3//f99733//f/9/fXO3Wksp11rfe/9//3//f/9//3/+f/9//3//f/9//3//f/9//3//f/9//3//f/9//3//f/9//3//f/9//3//f/9//3//f/9//38AAP9//3//f/9//3//f/9//3//f/9//3//f/9//3//f/9//3/ed/9//397b/9//386a7ZaEkYzRpZSNEZVSvM9NkazNZItcinVObxW1TmaUnEpszFPKW8pdkpdZ99333d9a9pa0zmyNXdO0Tm5VrhS2Fa+c793/3//f/9//3//f/57/3/ee/9/33//f997M0quNX1v/3//f957/3//f/57/3//f/9//3//f/9//3//f/9//3//f/9//3//f/9//3//f/9//3//f/9//3//f/9//3//fwAA/3//f/9//3//f/9//3//f/9//3//f/9//3//f/9//3/fe/9//3//f/9//3+9d/9/33v/f997vnf/f997v3f/e793WUrUObQ1H2Pfe59vWEYeXx1f0zm5UtE1binxORM+dk6fc793fmuwNTRGfm92Tm4tEkK3Vnxrvnf/f/97/3//f/9//3/fe/9/33++d9A5lVK/e/9/3nv/f/9/vHf/f/9//3//f/9//3//f/9//3//f/9//3//f/9//3//f/9//3//f/9//3//f/9//3//f/9/AAD/f/9//3//f/9//3//f/9//3//f/9//3//f/9//3//f/9//3//f/9//3//f/9//3//f/9//3//f/9//3//f/9//3+/d7I1cC03Rl9n33fbVhY+v3MVPtpav3Ofc/leO2ffe/9/33uecxljbS2/d75z33/6XvI9CiHxPRpj/3++d/9/3nv/f/9/v3v/f/9/G2dtLZ5zv3f/f/9//3/ee/9//3//f/9//3//f/9//3//f/9//3//f/9//3//f/9//3//f/9//3//f/9//3//f/9//38AAP9//3//f/9//3//f/9//3//f/9//3//f/9//3//f/9//3//f/9//3//f/9//3//f/9//3//f/9//3//f/9//3+/d99/f3OQMRQ+NkKfa99zcSk+Yz1jsTFda99733v/f/9/nXP/f997/3+NMfA9/3//f997f3Neb3ZSKyVUShhf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u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7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5M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16.0</OfficeVersion>
          <ApplicationVersion>16.0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2022-05-25T10:17:20Z</xd:SigningTime>
          <xd:SigningCertificate>
            <xd:Cert>
              <xd:CertDigest>
                <DigestMethod Algorithm="http://www.w3.org/2000/09/xmldsig#sha1"/>
                <DigestValue>QZt+N1J2mm516cv7lW10ArJdsnc=</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888590517519400685348434795787274837284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BDIwAApBEAACBFTUYAAAEAfF8AAMsAAAAFAAAAAAAAAAAAAAAAAAAAgAcAADgEAAClAgAAfQEAAAAAAAAAAAAAAAAAANVVCgBI0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8AAAAEAAAA9gAAABAAAAC/AAAABAAAADgAAAANAAAAIQDwAAAAAAAAAAAAAACAPwAAAAAAAAAAAACAPwAAAAAAAAAAAAAAAAAAAAAAAAAAAAAAAAAAAAAAAAAAJQAAAAwAAAAAAACAKAAAAAwAAAABAAAAUgAAAHABAAABAAAA9f///wAAAAAAAAAAAAAAAJABAAAAAAABAAAAAHMAZQBnAG8AZQAgAHUAaQAAAAAAAAAAAAAAAAAAAAAAAAAAAAAAAAAAAAAAAAAAAAAAAAAAAAAAAAAAAAAAAAAAAAAAbLkSAAAAAAAAAAAAAAAAABMAFAAAAAAAyD006f4HAABEUpv+/gcAAKykBen+BwAAAAAAAAAAAABEUpv+/gcAAAAAAAAAAAAA8ACb/v4HAAC+UlO0/gcAAAANMgAAAAAASAAAAAAAAABkKTTp/gcAAIABPen+BwAAgCs06QAAAAABAAAAAAAAAMg9NOn+BwAAAACb/v4HAAAAAAAAAAAAAAAAAAAAAAAA6/OLdwAAAAAAAAAAAAAAAAAAAAAAAAAAcGrUAwAAAABIuhIAAAAAAHALAAAAAAAAAAAAAAAAAAAAAAAAAAAAAAAAAAAAAAAAwLkSAAAAAACnnAXpZHYACAAAAAAlAAAADAAAAAEAAAAYAAAADAAAAAAAAAISAAAADAAAAAEAAAAeAAAAGAAAAL8AAAAEAAAA9wAAABEAAAAlAAAADAAAAAEAAABUAAAAiAAAAMAAAAAEAAAA9QAAABAAAAABAAAAqwoNQnIcDULAAAAABAAAAAoAAABMAAAAAAAAAAAAAAAAAAAA//////////9gAAAAMgA1AC4AMAA1AC4AMgAwADIAMg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PwUEgAAAAAAAAAAAAAAAABQExIAAAAAAPAAm/7+BwAAUBMSAAAAAAAADTIAAAAAAAAAAAAAAAAAAACb/v4HAAAsREoAAAAAAGgUEgAAAAAALvdTtP4HAAAwXEIAAAAAABYAAAAABAAAcGrUAwAAAADAFRIAAAAAACAf2QMAAAAAAAAAAAAAAAAHAAAAAAAAAGDA1AMAAAAAUBUSAAAAAAD8FBIAAAAAAOvzi3cAAAAA72d9PgAAAAByAAAAAAAAAGQpNOn+BwAAAwAAAAAAAAD8FBIAAAAAAAcAAAD+BwAArj006f4HAACgup13AAAAAAAAm/7+BwAAMfiu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vPERAAAAAAAAAAAAAAAAAPD+KAIAAAAA8P4oAgAAAAAAAAAAAAAAAAGnquj+BwAAAgAAAAAAAAACAAAAAAAAAEDSquj+BwAAKP8oAgAAAADuClC0/gcAAIACJQIAAAAAMCBzCQAAAABwatQDAAAAAJjyEQAAAAAA4P///wAAAAAAAAAAAAAAAAYAAAAAAAAAAgAAAAAAAAAQ8hEAAAAAALzxEQAAAAAA6/OLdwAAAAAAAAAAAAAAAPtRm/4AAAAAsJ9HBgAAAAD/oHro/gcAALzxEQAAAAAABgAAAP4HAACwn0cGAAAAAKC6nXcAAAAA4P///wAAAAAwU5v+ZHYACAAAAAAlAAAADAAAAAMAAAAYAAAADAAAAAAAAAISAAAADAAAAAEAAAAWAAAADAAAAAgAAABUAAAAVAAAAAoAAAAnAAAAHgAAAEoAAAABAAAAqwoNQnIc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8AGAAAAAwAAAAAAAAAEgAAAAwAAAACAAAAEwAAAAwAAAABAAAAFAAAAAwAAAANAAAAFQAAAAwAAAABAAAAFgAAAAwAAAAAAAAADQAAABAAAAAAAAAAAAAAADoAAAAMAAAACgAAABsAAAAQAAAAAAAAAAAAAAAjAAAAIAAAAPp1DT8AAAAAAAAAAD/uDT8AACRCAADIQSQAAAAkAAAA+nUNPwAAAAAAAAAAP+4NPwAAJEIAAMhBBAAAAHMAAAAMAAAAAAAAAA0AAAAQAAAAKQAAABkAAABSAAAAcAEAAAQAAAAQAAAABwAAAAAAAAAAAAAAvAIAAAAAAMwHAgIiUwB5AHMAdABlAG0AAAAAAAAAAAAAAAAAAAAAAAAAAAAAAAAAAAAAAAAAAAAAAAAAAAAAAAAAAAAAAAAAAAAAAAAAAABgBPoSAAAAAKIcIe3/////eAX6EgAAAAAw74rv/gcAADAE+hIAAAAAT/6Q7/4HAACQBfoSAAAAAHtwjO/+BwAAuDaL7/4HAAABAAAAAAAAAJgF+hIAAAAAGN6K7/4HAABgBPoSAAAAAPAuju/+BwAAyDSL7/4HAAABAAAAAAAAAMgE+hIAAAAAEO6K7/4HAAAAAC4AAAAAANu8r3cAAAAAIXESAAAAAAAAAAAAAQAAAP7/////////egyM7wAAAAD4Movv/gcAAMxwjO/+BwAAIJklAgAAAACjGHP+/gcAAOBvEgAAAAAAuQgbIwAAAAAAAC4AAAAAANu8r3dkdgAIAAAAACUAAAAMAAAABAAAAEYAAAAoAAAAHAAAAEdESUMCAAAAAAAAAAAAAABpAAAAUwAAAAAAAAAhAAAACAAAAGIAAAAMAAAAAQAAABUAAAAMAAAABAAAABUAAAAMAAAABAAAAFEAAAAYQwAAKgAAABoAAABhAAAARQAAAAEAAAABAAAAAAAAAAAAAABoAAAAUgAAAFAAAAAoAAAAeAAAAKBCAAAAAAAAIADMAGcAAABRAAAAKAAAAGgAAABSAAAAAQAQAAAAAAAAAAAAAAAAAAAAAAAAAAAAAAAAAP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+9d713/3//f/9//3//f/9//3//f/9//3//f/9//3//f/9//3//f/9//3//f/9//3//f/9//3//f/9//3//f/9//3//f/9//3//f/9//3//f957/3/ee/9//3//f/9//3//f/9//3//f/9//3//f/9//3//f/9//3//f/9//3//f/9//3//f/9//3//f/9//3//f/9//3//f/9//3//f/9//3//f/9//3//f/9//3//f/9//3//f/9//3//f/9//3//f/9//3//f/9//3//f713/3//f713/3/ee/9/3nv/f/9//3//f/9//3//f/9//3//f/9//3//f/9//3//f/9//3//f/9//3//f/9//3//f/9//3//f/9//3//f/9//3//f5xz/3/ee5xz/3+9d/9//3//f/9//3//f/9//3//f/9//3//f/9//3//f/9//3//f/9//3//f/9//3//f/9//3//f/9//3//f/9//3//f/9//3//f/9//3//f/9//3//f/9//3//f/9//3//f/9//3//f/9//3//f/9//3//f/9/OWf/f713/3+9d/9//3//f/9//3//f/9//3//f/9//3//f/9//3//f/9//3//f/9//3//f/9//3//f/9//3//f/9//3//f/9//3//f713/3/ee957/3//f/9//3//f/9//3//f/9//3//f/9//3//f/9//3//f/9//3//f/9//3//f/9//3//f/9//3//f/9//3//f/9//3//f/9//3//f/9//3//f/9//3//f/9//3//f/9//3//f/9//3//f/9//3//f/9//3//f/9//3//f845916cc957/3/ee/9//3//f/9//3//f/9//3//f/9//3//f/9//3//f/9//3//f/9//3//f/9//3//f/9//3//f/9//3//f/9//3//f9573nv/f/9//3+9d957/3//f/9//3//f/9//3//f/9//3//f/9//3//f/9//3//f/9//3//f/9//3//f/9//3//f/9//3//f/9//3//f/9//3//f/9//3//f/9//3//f/9//3//f/9//3//f/9//3//f/9//3//f/9//3//f/9/3ns5ZyklGGO9d/9//3//f/9//3//f/9//3//f/9//3//f/9//3//f/9//3//f/9//3//f/9//3//f/9//3//f/9//3//f/9//3//f/9/vXdaa1JK/3//f957/3//f/9//3//f/9//3//f/9//3//f/9//3//f/9//3//f/9//3//f/9//3//f/9//3//f/9//3//f/9//3//f/9//3//f/9//3//f/9//3//f/9//3//f/9//3//f/9//3//f/9//3//f/9//3//f/9//3//f/9//38YY4wx3nvee/9//3//f/9//3//f/9//3//f/9//3//f/9//3//f/9//3//f/9//3//f/9//3//f/9//3//f/9//3//f/9//3//f/9/3nsYY1JK/3/ee9573nv/f/9//3//f/9//3//f/9//3//f/9//3//f/9//3//f/9//3//f/9//3//f/9//3//f/9//3//f/9//3//f/9//3//f/9//3//f/9//3//f/9//3//f/9//3//f/9//3//f/9//3//f/9//3//f/9//3/ee713/3+UUq01/3+cc/9//3//f/9//3//f/9//3//f/9//3//f/9//3//f/9//3//f/9//3//f/9//3//f/9//3//f/9//3//f/9//3+9d/9//3+tNRhj/3/ee/9//3//f/9//3//f/9//3//f/9//3//f/9//3//f/9//3//f/9//3//f/9//3//f/9//3//f/9//3//f/9//3//f/9//3//f/9//3//f/9//3//f/9//3//f/9//3//f/9//3//f/9//3//f/9//3//f/9/vXf/f957/38QQrVW/3//f/9//3//f/9//3//f/9//3//f/9//3//f/9//3//f/9//3//f/9//3//f/9//3//f/9//3//f/9//3//f/9//3//f/9/e2+MMTln/3//f/9//3//f/9//3//f/9//3//f/9//3//f/9//3//f/9//3//f/9//3//f/9//3//f/9//3//f/9//3//f/9//3//f/9//3//f/9//3//f/9//3//f/9//3//f/9//3//f/9//3//f/9//3//f/9//3//f/9/3nu+d/9/e2/vPb1333vfe/9//3+cc/9/33v/f/9//3+ec/pedk6XUlZOv3ffe/9/vnf/f/9//3+cc/9//3//f/9//3//f/9//3//f957/3//f/9/lVJTSt57/3//f9973nv/f/9//n/ee/9//3//f/9//3//f/9//3//f/9//3//f/9//3//f/9//3//f/9//3//f/9//3//f/9//3//f/9//3//f/9//3//f/9//3//f/9//3//f/9//3//f/9//3//f/9//3//f/9//3//f/9//3//f95711rPPXxv33vfe753/3++d/9//3+/dzxrVUrROZhWmFZWSpA1O2tca/9/fHPfe/9//3+9d/9//3//f/9//3//f/9//3//f713/3/ee/9/MkbXWt9733v/f/9/3nv/f/9/3Xv/f/9//3//f/9//3//f/9//3//f/9//3//f/9//3//f/9//3//f/9//3//f/9//3//f/9//3//f/9//3//f/9//3//f/9//3//f/9//3//f/9//3//f/9//3//f/9//3//f957/3/fe/9/3nv/f957rjVTSv9//3//f997/3++d/9/+V51Tisldk6/d79733t+b44xzzk6Z/9/33v/f713/3//f/9//3//f/9//3//f/9/3nv/f997/3//f9dezzn/f957/3//f/9//3//f917/3//f/9//3//f/9//3//f/9//3//f/9//3//f/9//3//f/9//3//f/9//3//f/9//3//f/9//3//f/9//3//f/9//3//f/9//3//f/9//3//f/9//3//f/9//3//f/9//3//f/9/3nu9d/9/3nv/fxljrjXfe/9/33v/f55z/3/5XpZSrzUjCJdW33v/f997v3tcb9A98D2dc99//3//f99//3//f/9//3//f/9//3//f/5//3+9d/9/vXffexBC11r/f99733//f/9//3//f957/3//f/9//3//f/9//3//f/9//3//f/9//3//f/9//3//f/9//3//f/9//3//f/9//3//f/9//3//f/9//3//f/9//3//f/9//3//f/9//3//f/9//3//f/9//3//f/9//3//f/9/3nv/f957vnffe1RKdU6/d99/33v/f/hetlb5Xnxv+F7/f793/3++d/9/33//f/E9jTG/e99733v/f/9//3//f/9//3//f/9//3//f/9//3/ee/9//3/4XkspOmf/f753/3//f957/3/ee/9//3//f/9//3//f/9//3//f/9//3//f/9//3//f/9//3//f/9//3//f/9//3//f/9//3//f/9//3//f/9//3//f/9//3//f/9//3//f/9//3//f/9//3//f/9//3//f/9/vXf/f/9//3//f/9/33udc481XWv/f793O2eWUnxvvne+d9973nv/f/9//3udc997+WL/fxJCzznfe51z/3//f/9//3//f/9//3//f/9//3+9d/9//3//f997/3/wPTJG/3//f753/3//f/9//3//f/9//3//f/9//3//f/9//3//f/9//3//f/9//3//f/9//3//f/9//3//f/9//3//f/9//3//f/9//3//f/9//3//f/9//3//f/9//3//f/9//3//f/9//3//f/9//3//f713/3//f51z/3//f/9/v3eXUlVKv3f/f44x/3+/d/9//3//f/9/3Xu8d/5//3//f/9/fG++d9A9M0a/e55333v/f/9//3//f/9//3//f/9//n//f/9/vXfee/9/nXPwPVtr/3/ff/9//3/ee/9//3//f/9//3//f/9//3//f/9//3//f/9//3//f/9//3//f/9//3//f/9//3//f/9//3//f/9//3//f/9//3//f/9//3//f/9//3//f/9//3//f/9//3//f/9//3//f/9//3//f/9//3//f/9//3//f/9/PGePMZ9zuFYbY79333v/f/9/3nv/f/5//n/+f913vnf/f/9//3+3VgolGmffe/9/33//f/9//3//f/9//3//f/9//n/ee/9//3/fe/9/tlYyRt9//3+9d/9//3//f/9//3//f/9//3//f/9//3//f/9//3//f/9//3//f/9//3//f/9//3//f/9//3//f/9//3//f/9//3//f/9//3//f/9//3//f/9//3//f/9//3//f/9//3//f/9//3//f/9//3//f/9//3//f/9//3/fe/9/VUryPa81v3efc/9//3//f/9//3/+f/5//X/+f/9/33v/f997nnc7Z40xXGv/f793/3//f/9//3/ee/9//3//f/9//3//f/9//3//f3xzzjm9d753/3//f/9//3//f/9//3//f/9//3//f/9//3//f/9//3//f/9//3//f/9//3//f/9//3//f/9//3//f/9//3//f/9//3//f/9//3//f/9//3//f/9//3//f/9//3//f/9//3//f/9//3//f/9//3//f/9//3//f/9//3+/d39zbi2XUhpjfnP/f/9//3//f/9//3/9f/1//n//f/9//3/fe/9//39UTq8133udc/9//3//f/9//3//f/9//3//f/9//3//f/9//3//f3ROUkr/f/9/33v/f/9//3//f/9//3//f/9//3//f/9//3//f/9//3//f/9//3//f/9//3//f/9//3//f/9//3//f/9//3//f/9//3//f/9//3//f/9//3//f/9//3//f/9//3//f/9//3//f/9//3//f/9//3//f/9//3//f/9/33vZXlVK8j1da793/3/fe/9//3//f/5//n/9f/5//n//f/9//3/ff/9/XG+vNXVS/3++d/9//3//f957/3//f/9//3//f/9//3//f/9//39ba40xW2vfe997/3//f/9//3//f/9//3//f/9//3//f/9//3//f/9//3//f/9//3//f/9//3//f/9//3//f/9//3//f/9//3//f/9//3//f/9//3//f/9//3//f/9//3//f/9//3//f/9//3//f/9//3//f/9//3//f/9//3//f997VUpVTjRGl1L/f997/3//f/9//3//f/5//n/+f/9//3//f/9/33+/e/9/GWOvOfli33v/f/9//3/ee/9//3//f/9//3//f/9//3//f/9/vne2Vq41nXP/f997/3//f/9//3//f/9//3//f/9//3//f/9//3//f/9//3//f/9//3//f/9//3//f/9//3//f/9//3//f/9//3//f/9//3//f/9//3//f/9//3//f/9//3//f/9//3//f/9//3//f/9//3//f/9//3//f/9/v3e/dzRGdlIbY/I9l1L/f/9//3//f/9//n//f/5//n//f957/n//f/9//3//f997VE7pIJ5z33vee/9//3//f/5//3//f/9//3//f/9//3//f/9/vneNMZVS33/ee/9//3//f/9//3//f/9//3//f/9//3//f/9//3//f/9//3//f/9//3//f/9//3//f/9//3//f/9//3//f/9//3//f/9//3//f/9//3//f/9//3//f/9//3//f/9//3//f/9//3//f/9//3//f/9//3//f/9/uFo0Rr93n3f6Xo8xfm//f/9//3//f/9//3//f/1//3/+f/9/3nv/f/9/33v/f51z0D0ySt97/3//f/9//3//f/5//3//f/9//3//f/9//3//f997GWPwPRlj/3//f/9//3//f/9//3//f/9//3//f/9//3//f/9//3//f/9//3//f/9//3//f/9//3//f/9//3//f/9//3//f/9//3//f/9//3//f/9//3//f/9//3//f/9//3//f/9//3//f/9//3//f/9//3//f/9//3//f9A5l1b/f/9/v3cTQlVOv3f/f/9//3/+e/9//n/+f/5//3//f/9/vXf/f997/3/fe/9/bC0YY/9//n/de/9//n/+f/9//3//f/9//3//f/9//3++d/9/dE7wQf9//3//f/9//3//f/9//3//f/9//3//f/9//3//f/9//3//f/9//3//f/9//3//f/9//3//f/9//3//f/9//3//f/9//3//f/9//3//f/9//3//f/9//3//f/9//3//f/9//3//f/9//3//f/9//3//f/9/nnMzRhpjnnP/f997dk6vNX1v33v/f/9//3//f/9//3//f9173Xv/f957/3//f997/3//f5VSjTHfe/9//3//f/9//3//f/9//3//f/9//3//f/9//3/ff753KiXfe997/3//f/9//3//f/9//3//f/9//3//f/9//3//f/9//3//f/9//3//f/9//3//f/9//3//f/9//3//f/9//3//f/9//3//f/9//3//f/9//3//f/9//3//f/9//3//f/9//3//f/9//3//f/9//3//fztn0Tmec1xrnnPff793TC0zSt9733v/f953vnf/f957/3//f/5//3/ee957/3//f/9/nHP/f8850Dnfe99733v/f/9/3nv/f/9//3/ee/9/vXf/f997/3//f5dWEkK/e997/3++d/9//3+9d/9//3//f/9//3//f/9//3//f/9//3//f/9//3//f/9//3//f/9//3//f/9//3//f/9//3//f/9//3//f/9//3//f/9//3//f/9//3//f/9//3//f/9//3//f/9//3//f/9//39ca9A1+l4aY/9//3+/e9A9CSU6a713/3//f/9/33f/f/9//3/+f/9//3//f/9/3Xvee/9/33s7a0wtl1b/f997/3//f/9/3nv/f/9//3//f/9/3Xvff/9/33v/fywl2Vrfe/9//3+9d/9//3/de/5//3//f/9//3//f/9//3//f/9//3//f/9//3//f/9//3//f/9//3//f/9//3//f/9//3//f/9//3//f/9//3//f/9//3//f/9//3//f/9//3//f/9//3//f/9//3//f/9/Gl9VSt97/3//f99//3/fe2wxjTGdd/97/3/fe753/3//f/9/vHfde9573nv/f/9/3nv/f997/39USq81n3e/e/9//3//f/9/3Xv/f/9//n//f713/3//f753/3+XUk0tfG/fe/9//3++d/9/3nv/f/9//3//f/9//3//f/9//3//f/9//3//f/9//3//f/9//3//f/9//3//f/9//3//f/9//3//f/9//3//f/9//3//f/9//3//f/9//3//f/9//3//f/9//3//f/9//3//fxpj0Tn/f997/3++d797/3+dd40xzzmdc997/3//f997/3//f/9//3//f/9/33v/f/9/nXP/f79333/xPXZS33//f/9//3//f/9//3//f957/n/ee/9/33v/f3xv/3+PNXROnXP/f/9//3+9d/9//3//f/9//3//f/9//3//f/9//3//f/9//3//f/9//3//f/9//3//f/9//3//f/9//3//f/9//3//f/9//3//f/9//3//f/9//3//f/9//3//f/9//3//f/9//3//f/9//3+ec68133vfe/9//3//f/9//397byolMkbfe753/3//f/9/33v/fxljGWP/f757/3//f99//3//f997G2duMZ5z/3/ff99//3//f/9//n//f/9//3//f99//3/ff553nnOONfle/3+dc/9//3/ee/9//3//f/9//3//f/9//3//f/9//3//f/9//3//f/9//3//f/9//3//f/9//3//f/9//3//f/9//3//f/9//3//f/9//3//f/9//3//f/9//3//f/9//3//f/9//3//f/9/nnPPNd93/3/fe997/3//f99//38ZYwkhfG+ec/9//3//f99733vwPdA9vnv/f/9//3//f/9//3+/e99/EkLxPd9//3//f99//3//f/5//3//f/5//3/ef/9//3+dd/9/+V6uNX1z33//f/9//3//f/9//3//f/9//3//f/9//3//f/9//3//f/9//3//f/9//3//f/9//3//f/9//3//f/9//3//f/9//3//f/9//3//f/9//3//f/9//3//f/9//3//f/9//3//f/9//3//f997dEq2Uv9//3//f/9//3//f757v3szRtA5/3/fd997/3//f/9/tlbwPTpn33//f99/33v/f/9//3//fxpnbC3YXt9//3/ff/9//3/de/9//n/+f/9/3nvee997/3+ed/9/zzkzRt9733v/f/9//3//f/9//3//f/9//3//f/9//3//f/9//3//f/9//3//f/9//3//f/9//3//f/9//3//f/9//3//f/9//3//f/9//3//f/9//3//f/9//3//f/9//3//f/9//3//f/9//3//e/ha8T3/f/9/vnf/f/9/33vff/9/vncrJTNG33v/f/9/33v/f1tr8UHxQX1z/3//f/9//3/fe/9//3/fe5VS0D1cb/9/vnf/f/9/33//f/9//3//f95//3//f757/3+/e31vTCm2Vt9/33v/f/9//3//f/9//3//f/9//3//f/9//3//f/9//3//f/9//3//f/9//3//f/9//3//f/9//3//f/9//3//f/9//3//f/9//3//f/9//3//f/9//3//f/9//3//f/9//3//f/9//387Z681vnOdc/9/vnf/f/9/33v/f/9/O2csJflev3f/f1xv/3/fe1RK0D2VVt97/3/ff/9//3//f713/398b40xM0r/f99/33//f957/3//f/9//3//f/9//3//f/9//3+ed/herjU7Z/9/nXP/f997/3//f/9//3//f99733v/f/9//3//f/9//3//f/9//3//f/9//3//f/9//3//f/9//3//f/9//3//f/9//3//f/9//3//f/9//3//f/9//3//f/9//3//f/9//3//f953/3uNMfhe33v/f/9/nXf/f99/33v/f/9/0DWnEBpjv3f/f997v3c7ZzJGjjWdc/9/vnf/f957/3//f9573nvYXislG2f/f/9/33v/f957/3//f/9//3//f/9//3//f/9/vnf/f/A9dE59b/9//3//f/9//3//f/9//3//f/9//3//f/9//3//f/9//3//f/9//3//f/9//3//f/9//3//f/9//3//f/9//3//f/9//3//f/9//3//f/9//3//f/9//3//f/9//3//f/9//3//e/97+F7wPZ1znHPfe/9/vnf/f/9/vnffe793bi2PMb93v3f/f99333u3Vq81+Fr/f/97/3//e957/3/ee/9/fXN2TlRK/3+/e/9/v3v/f99733vee/9//n//f/9//3/fe/9/vneec2wtXG/fe/9//3//f/9//3/fe/9//3//f/9//3//f/9//3//f/9//3//f/9//3//f/9//3//f/9//3//f/9//3//f/9//3//f/9//3//f/9//3//f/9//3//f/9//3//f/9//3//f/9/33u+c953ED7POf9/vnedd/9/v3v/f99733vfdzxjLCVuKZ9v33f/f35vfm80RhI+O2f/f/9//3/ed5xv/3//e/9/2l4sJX5vv3f/f/9/33v/f/9//3//f/9//3//f/9//3//f753/3+VUjJGnnf/f/9/33v/f/9//3//f/9//3//f/9//3//f/9//3//f/9//3//f/9//3//f/9//3//f/9//3//f/9//3//f/9//3//f/9//3//f/9//3//f/9//3//f/9//3//f/9//3//f/97vXP/e957SikxRr5733/fe/9/v3f/f997fm+/d/paVkrrHH9vv3efc997d077XnZKv3O/c997/3//e/9/33d+b/9/VUpWSt97/3+/d/9/33v/f/9//3/+f/9//n//f/9/33v/f997fW9sLXVO33//f9973nv/f/9//3//f/9//3//f/9//3//f/9//3//f/9//3//f/9//3//f/9//3//f/9//3//f/9//3//f/9//3//f/9//3//f/9//3//f/9//3//f/9//3//f/9//3//f/9/vXP/e/9/rjWNMa41MkZ1UnROl1Y0RpdSd053TnAt0zUNHfU921bbVnhK9D3zOfta33vfd993vnPfd993/38cZ7lWsDWPMTxn/3//e/9//3//f/9//3//f/9//3//f997/3//f553t1pMLbda/3//f/9/3nv/f/9//3//f/9//3//f/9//3//f/9//3//f/9//3//f/9//3//f/9//3//f/9//3//f/9//3//f/9//3//f/9//3//f/9//3//f/9//3//f/9//3//f/9//3ved957/39aa/9/33taa5ZWMkYSRpdSE0JVSvI5VkaSMZMtUSn1ObtS9Tl6TnEtkjFwKU8pd0o8Y/97v3N9a7lW0zmxNXdOsTXZWpdS2Faeb993/3v/f/9//3/+e/5/33vfe/9//3//f997MkavOVxv/3//f957/3//f917/3//f/9//3//f/9//3//f/9//3//f/9//3//f/9//3//f/9//3//f/9//3//f/9//3//f/9//3//f/9//3//f/9//3//f/9//3//f/9//3//f/9//3//f/97/3//f957/3/ff/9//3++d/9/33vfe99733tYSvU9tDU/Y993n3M4Rj9jHV/0OblS0jluKRI+Ej53Tp9z33t+a7A1NEaec3VOjjERPtdafGvfe/97/3//f/9//3//f997/3/fe997zzmWVr53/3/ee/9//3/de/9//3//f/9//3//f/9//3//f/9//3//f/9//3//f/9//3//f/9//3//f/9//3//f/9//3//f/9//3//f/9//3//f/9//3//f/9//3//f/9//3//f/9//3//f/9//3//f/9//3//f/9//3//f/9//3//f99/v3eRNXAtFkJfZ79z3Fb1Ob9zFD77Wp9zv3fYWjtn33v/f793vnP5Xo0tnnO/d997Gl/ROQsh0DkaY997vnfee957/3//f753/3/feztnTS2ec553/3//f/9/3Xf/f/9//3//f/9//3//f/9//3//f/9//3//f/9//3//f/9//3//f/9//3//f/9//3//f/9//3//f/9//3//f/9//3//f/9//3//f/9//3//f/9//3//f/9//3//f/9//3//f/9//3//f/9//3//f/9//3/fe997n3OQMTVCNkKfb79zkS0+Yz5jkDF+a99733//f/9/nXP/f957/3+MMRFC/3//f797n3Nda5dSKyV0Tvhee2+cc713vnf/f/9/33/ffxNCVEqec/9//3/ee/9//n//f/9//3//f/9//3//f/9//3//f/9//3//f/9//3//f/9//3//f/9//3//f/9//3//f/9//3//f/9//3//f/9//3//f/9//3//f/9//3//f/9//3//f/9//3//f/9//3//f/9//3//f/9//3//f/9//3+/e99/FEJWSrpSFT6/cx1fcCkdX3dO0TVdb79733v/f/9//3+9c71zGGOuNRljnnOfc/9/33v/f793+F7vOUop7z3vPVJKOmf/f99//3/fe/E9VEq+d753/3/ee/9//3v/f/9//3//f/9//3//f/9//3//f/9//3//f/9//3//f/9//3//f/9//3//f/9//3//f/9//3//f/9//3//f/9//3//f/9//3//f/9//3//f/9//3//f/9//3//f/9//3//f/9//3//f/9//3//f99//3//f11rFEJ3ShU+/Fqfb/xaFD6fcxRCE0bff99//3//f713/3//f/9/tlauNb9333v/f1xrvnf/f/9//3//f5xze2+VUq41MkZdb35zn3MbY+kcGmf/f1tr/3/fe/9//3//f/9//3//f/9//3//f/9//3//f/9//3//f/9//3//f/9//3//f/9//3//f/9//3//f/9//3//f/9//3//f/9//3//f/9//3//f/9//3//f/9//3//f/9//3//f/9//3//f/9//3//f/9//3+/d/9/33//fzVG0TV/axU+33ffd7ExHGM9ZxNC+mLfe99/33v/f997/3+9d51zrjUzRv9/fW//f/9/vXf/f/57/n//f7133nvfexJCKyXYWr9733+XUtE9nnP/f/9//3//f/9//3//f/9//3//f/9//3//f/9//3//f/9//3//f/9//3//f/9//3//f/9//3//f/9//3//f/9//3//f/9//3//f/9//3//f/9//3//f/9//3//f/9//3//f/9//3//f/9//3//f/9//3//f/9//3/fe997/3ufb5hS+15WRvta33ccY28tXms8Z48xnnP/f/9//3+9d/9//3//f9daSylca/9//3/ee957/3/de/57/3//f75333v/fztrrzVUSv9/nnMsKZdW33+ec/9//3//f/9//3//f/9//3//f/9//3//f/9//3//f/9//3//f/9//3//f/9//3//f/9//3//f/9//3//f/9//3//f/9//3//f/9//3//f/9//3//f/9//3//f/9//3//f/9//3//f/9//3//f/9//3//f957vnf/f/9//3u/cxM+PWOQLT1j/3/ZVhRC2lq5WpdWG2MaY/le33vfe/9/nXPfe3ROEkK/d/9//3v/f7x3/n//f7133nv/f99//3/fe31z8T2PMd97n3duLfpe/3//f/97/3//f/9//3//f/9//3//f/9//3//f/9//3//f/9//3//f/9//3//f/9//3//f/9//3//f/9//3//f/9//3//f/9//3//f/9//3//f/9//3//f/9//3//f/9//3//f/9//3//f/9//3//f/9//3//f/9//3//f793/3+/c/paHGOwMZ9z/39ea9E58j2wNbA18kHQOY4x0DmWUv9/v3c7Z00tfW//f/9/nHP/f/5//3/+f/9//3//f/9//3//f793VEqPNfpe+mLrIBxnv3f/f/9//3//f/9//3//f/9//3//f/9//3//f/9//3//f/9//3//f/9//3//f/9//3//f/9//3//f/9//3//f/9//3//f/9//3//f/9//3//f/9//3//f/9//3//f/9//3//f/9//3//f/9//3//f/9//3//f913/3v/f/9/v3fZVn5vEz65Vv9/n3N+cxNGbi1WTv9/XWu/d5ZSyBh1Tt97v3d2UjRGv3u/d/9/vXf/f/9//3//f/9//3//f/9//3//f55zE0LROb97sTkURt97/3/+d/57/nv/f/5//n//f/5//3//f/9//3//f/9//3//f/9//3//f/9//3//f/9//3//f/9//3//f/9//3//f/9//3//f/9//3//f/9//3//f/9//3//f/9//3//f/9//3//f/9//3//f/9//3//f/9//3//f/9//3//f/9/O2dcZ79zbi0bY/9/33/fe/9/PWufc99//3//f1xrVErRPfpen3epGDxn/3+ec/9//3//f/9//3//f/9//3//f/9//39ca/9/sDkbY39vsTU8a993/3/dd/9/em/+f/9/3Xv/f/9//3//f/9//3//f/9//3//f/9//3//f/9//3//f/9//3//f/9//3//f/9//3//f/9//3//f/9//3//f/9//3//f/9//3//f/9//3//f/9//3//f/9//3//f/9//3/+f/9//nv/f/9//3//f993GmO/d1RKuFqec/9/nnPfe59zn3P/f793v3f/fzxnO2dOLftel1IMJZ9z/3+/d/9//3//f/9//3//f/9//3//f997/399c/9/sDWXUn5vsDW+c71v/3+cc713/3/de/9//n//f/9//3//f/9//3//f/9//3//f/9//3//f/9//3//f/9//3//f/9//3//f/9//3//f/9//3//f/9//3//f/9//3//f/9//3//f/9//3//f/9//3//f/9//3//f/9//3/+e/9//3//f/9//3//f1xrMkZ9c9A5fW//f/9/33v/f79333/fe997/3//f99/f3OPMW8x0j12Tr9733v/f/9//3//f/9//3//f/9//3//f/9//399b35vTSmfc/NBdU7/e753/3//f957/3//f/9//3//f/9//3//f/9//3//f/9//3//f/9//3//f/9//3//f/9//3//f/9//3//f/9//3//f/9//3//f/9//3//f/9//3//f/9//3//f/9//3//f/9//3//f/9//3//f/9//nv+e/9//3//f/9//3//f31vdU4yRhJC/3+ec/9//3/fe953/3//f997/3/fe797Xm/zPTVG6hxca/9/33v/f/9//3//f/9//3//f/9/3nv/f99733u/d31v0Tk8Z48tO2Pfe/9/vnfee/9//n//f/9//3//f/9//3//f/9//3//f/9//3//f/9//3//f/9//3//f/9//3//f/9//3//f/9//3//f/9//3//f/9//3//f/9//3//f/9//3//f/9//3//f/9//3//f/9//3//f/57/3//f/9//3//f/9/33vfexljjTGNMXxv/3//f/9/vXf/f/5/vXf+e/9//3//f99/fnPROdE5dlKdc997/3//f/9//3//f/9//3//f/9/vXf/f/9/v3v/f/peVUp3Tm4tv3O/d/9//3/ef/9//3//f/9//3//f/9//3//f/9//3//f/9//3//f/9//3//f/9//3//f/9//3//f/9//3//f/9//3//f/9//3//f/9//3//f/9//3//f/9//3//f/9//3//f/9//3//f/9//3/+e/9//3/ee/9//3//f/9//3/fe5VSbC2dc/9//3//f/17/n/9e9x7/3+9d753/3/fe/9/fnOwNSslOmf/f/9//3//f/9//3//f/5//3/+f957/3++d/9/33t+bzRKdko0Qo8x/3/fe/9//3//f/9//3//f/9//3//f/9//3//f/9//3//f/9//3//f/9//3//f/9//3//f/9//3//f/9//3//f/9//3//f/9//3//f/9//3//f/9//3//f/9//3//f/9//3//f/9//3//f/9/3Xv/f/5/3nv/f/9//3//f99733v/f997/3//f957/3/9f/5//X/9f9x3/n//f/9//3+/d/9/33vQOW0tnXP/f/9//3//f/9//3//f/5//3/+f/9/3nv/f/9//388Z7Ax+l6PMTxn33v/f/9//3//f/9//3//f/9//3//f/9//3//f/9//3//f/9//3//f/9//3//f/9//3//f/9//3//f/9//3//f/9//3//f/9//3//f/9//3//f/9//3//f/9//3//f/9//3//f/9//3//f/9//3//f/9//3//f/9//3//f/9//3//f/9//3//f/9//3//f/9//n//f/5//3//f/9//3/fe/9/nnMKITRKn3ffe99//3/ee/97/3/9e/5//3/+f/9//3//f/9//391ThRGdlLQOZ5z/3++d/9//3//f/9//3/+f/9//n//f/9//3//f/9//3//f/9//3//f/9//3//f/9//3//f/9//3//f/9//3//f/9//3//f/9//3//f/9//3//f/9//3//f/9//3//f/9//3//f/9//3//f/9//3//f/9//3//f/9//3//f/9//3//f/9//3//f/9//3//f/9//3//f/5//3/de/9//3//f997t1rQOVVK/3/fe/9//3/fe/9/3Xv/f/5//3//f/9//3//f/9//3/yPdE9E0IaY55z/3//e/9//3//f/9//3//f/9//3//f/9//3//f/9//3//f/9//3//f/9//3//f/9//3//f/9//3//f/9//3//f/9//3//f/9//3//f/9//3//f/9//3//f/9//3//f/9//3//f/9//3//f/9//3//f/9//3//f/9//3//f/9//3//f/9//3//f/9//3//f/9//n//f/9/3Xv/f/9//3/fe/9/M0ZNLZdS33+/d/9//3/ee/9//n//f/5//3//f/9//3//f79733+wOTRGEkKec/9//3v/f/9//3//f/9//3/+f/9//3//f/9//3//f/9//3//f/9//3//f/9//3//f/9//3//f/9//3//f/9//3//f/9//3//f/9//3//f/9//3//f/9//3//f/9//3//f/9//3//f/9//3//f/9//3//f/9//3//f/9//3//f/9//3//f/9//3//f/9//3//f/9//3//f/9//3/ee/9/vnf/f1xrE0JuLfpe33v/f/9//3//f/9//n//f/9//3//f/9//3/ff/9/fnOOLfpeVEq+d/9//3//f/9//3//f/9//3/+f/9//3//f/9//3//f/9//3//f/9//3//f/9//3//f/9//3//f/9//3//f/9//3//f/9//3//f/9//3//f/9//3//f/9//3//f/9//3//f/9//3//f/9//3//f/9//3//f/9//3//f/9//3//f/9//3//f/9//3//f/9//3/+f/9//n//f9573nv/f99733v/fxpjVUosKb9333vfe/9/3nv/f/9//3//f/9//3//f/9//3+fc9972VqOMdhW11b/e/97/3//e/9//3//f/9//3//f/9//3//f/9//3//f/9//3//f/9//3//f/9//3//f/9//3//f/9//3//f/9//3//f/9//3//f/9//3//f/9//3//f/9//3//f/9//3//f/9//3//f/9//3//f/9//3//f/9//3//f/9//3//f/9//3//f/9//3//f/9//3//f/9//n//f/9/3nv/f/9/v3e/d9leTSkSQv9/33v/f957/3//f/9//3//f/9//3//f/9/33v/f79z0DXxORpffWv/e/9//3//e/9//3//f/9//3//f/9//3//f/9//3//f/9//3//f/9//3//f/9//3//f/9//3//f/9//3//f/9//3//f/9//3//f/9//3//f/9//3//f/9//3//f/9//3//f/9//3//f/9//3//f/9//3//f/9//3//f/9//3//f/9//3//f/9//3//f/9//3//f/5//n//f713/3//f75333sbZzRGKylba/9//3//f/9//3//f/9//3//f/9//3//f/9/v3f/f55vKyF1SltnvnP/e/9//3//e/9//3//f/9//3//f/9//3//f/9//3//f/9//3//f/9//3//f/9//3//f/9//3//f/9//3//f/9//3//f/9//3//f/9//3//f/9//3//f/9//3//f/9//3//f/9//3//f/9//3//f/9//3//f/9//3//f/9//3//f/9//3//f/9//3//f/9//3//f/5//3//f713/3//f/9/3391ThJCdU7fe/9//3//f/9//3//f/9//3//f/9//3//f/9/vnP/f3VKzzVTRr5v33f/f/97/3v/e/9//3//f/9//3//f/9//3//f/9//3//f/9//3//f/9//3//f/9//3//f/9//3//f/9//3//f/9//3//f/9//3//f/9//3//f/9//3//f/9//3//f/9//3//f/9//3//f/9//3//f/9//3//f/9//3//f/9//3//f/9//3//f/9//3//f/9//3//f/9//3//f/9//3//f79333v5Xkwpvnf/f/9//3//f/9//3//f/9//3//f/9//3v/e/9/33f/exlbji1TQv9/vnP/f953/3//e/9//3//f/9//3//f/9//3//f/9//3//f/9//3//f/9//3//f/9//3//f/9//3//f/9//3//f/9//3//f/9//3//f/9//3//f/9//3//f/9//3//f/9//3//f/9//3//f/9//3//f/9//3//f/9//3//f/9//3//f/9//3//f/9//3//f/9//3//f/9//3//f/9//3+/d/9/fG/QPRlnvXf/f/9//3//f/9//3//f/9//3//f/97/3//f/97/3t9a1RGKh06Y/9/nW//e/9/3nf/f/9//3//f/9//3//f/9//3//f/9//3//f/9//3//f/9//3//f/9//3//f/9//3//f/9//3//f/9//3//f/9//3//f/9//3//f/9//3//f/9//3//f/9//3//f/9//3//f/9//3//f/9//3//f/9//3//f/9//3//f/9//3//f/9//3//f/9//3//f/9//3//f/9//3//f/9/GWedd997/3//f/9//3//f/9//3//f/9//3//e/9//3/fd/9/33dcZ881bClca/97/3//f/97/3//f/9//3//f/9//3//f/9//3//f/9//3//f/9//3//f/9//3//f/9//3//f/9//3//f/9//3//f/9//3//f/9//3//f/9//3//f/9//3//f/9//3//f/9//3//f/9//3//f/9//3//f/9//3//f/9//3//f/9//3//f/9//3//f/9//3//f/9//3//f/9//3//f99733v/f/9//3//f/9//3//f/9//3//f/9//3//f/9//nv/f/9//3//f/9//3t1Tq81nW/fe/9//3//f/9//3//f/9//3//f/9//3//f/9//3//f/9//3//f/9//3//f/9//3//f/9//3//f/9//3//f/9//3//f/9//3//f/9//3//f/9//3//f/9//3//f/9//3//f/9//3//f/9//3//f/9//3//f/9//3//f/9//3//f/9//3//f/9//3//f/9//3//f/9//3//f/9/33v/f99//3//f99//3//f/9//3//f/9//3//f/9//3//f/5//n//f/9//3//f/9/fG9MKTJG/3v/e/9//3//f/9//3//f/9//3//f/9//3//f/9//3//f/9//3//f/9//3//f/9//3//f/9//3//f/9//3//f/9//3//f/9//3//f/9//3//f/9//3//f/9//3//f/9//3//f/9//3//f/9//3//f/9//3//f/9//3//f/9//3//f/9//3//f/9//3//f/9//3//f/9//3//f99//3//f/9//3//f/9//3//f/9//3//f/9//3//f/5//3/+f/9//3//f/9//3//e997/3//f997/3//f713/3//f/9//3//f/9//3//f/9//3//f/9//3//f/9//3//f/9//3//f/9//3//f/9//3//f/9//3//f/9//3//f/9//3//f/9//3//f/9//3//f/9//3//f/9//3//f/9//3//f/9//3//f/9//3//f/9//3//f/9//3//f/9//3//f/9//3//f/9//3//f/9//3/ee/9/3nvef95//3/ef/9//3//f/9//3/+f/9//n//f/1//3/+f/9//3//f/97/3/fe997nXP/f/9//3/+f/9//3//f/9//3//f/9//3//f/9//3//f/9//3//f/9//3//f/9//3//f/9//3//f/9//3//f/9//3//f/9//3//f/9//3//f/9//3//f/9//3//f/9//3//f/9//3//f/9//3//f/9//3//f/9//3//f/9//n//f/9//3//f/9//3//f/9//3//f/9//3//f/9//3//f/9//3//f/9//n//f/9//3//f/9//3/+f/9//n/+f/5//3/+f/9//3//f/9//3++d/9//3++e/9//3/+f/9//3//f/9//3//f/9//39GAAAAFAAAAAgAAABHRElDAwAAACIAAAAMAAAA/////yIAAAAMAAAA/////yUAAAAMAAAADQAAgCgAAAAMAAAABAAAACIAAAAMAAAA/////yIAAAAMAAAA/v///y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JQAAAAwAAAABAAAAGAAAAAwAAAAAAAACEgAAAAwAAAABAAAAHgAAABgAAAAJAAAAUAAAAPcAAABdAAAAJQAAAAwAAAABAAAAVAAAAJQAAAAKAAAAUAAAAE8AAABcAAAAAQAAAKsKDUJyHA1CCgAAAFAAAAAMAAAATAAAAAAAAAAAAAAAAAAAAP//////////ZAAAABsELgARBC4AIAATBEAEOARIBDgEPQQwBAcAAAADAAAABgAAAAMAAAADAAAABQAAAAcAAAAHAAAACQAAAAcAAAAHAAAABgAAAEsAAABAAAAAMAAAAAUAAAAgAAAAAQAAAAEAAAAQAAAAAAAAAAAAAAAAAQAAgAAAAAAAAAAAAAAAAAEAAIAAAAAlAAAADAAAAAIAAAAnAAAAGAAAAAQAAAAAAAAA////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MQAAAAKAAAAYAAAAIYAAABsAAAAAQAAAKsKDUJyHA1CCgAAAGAAAAAUAAAATAAAAAAAAAAAAAAAAAAAAP//////////dAAAABMENQQ9BDUEQAQwBDsETAQ9BEsEOQQgADQEOARABDUEOgRCBD4EQAQFAAAABgAAAAcAAAAGAAAABwAAAAYAAAAGAAAABgAAAAcAAAAIAAAABwAAAAMAAAAGAAAABwAAAAcAAAAGAAAABgAAAAUAAAAHAAAABwAAAEsAAABAAAAAMAAAAAUAAAAgAAAAAQAAAAEAAAAQAAAAAAAAAAAAAAAAAQAAgAAAAAAAAAAAAAAAAAEAAIAAAAAlAAAADAAAAAIAAAAnAAAAGAAAAAQAAAAAAAAA////AAAAAAAlAAAADAAAAAQAAABMAAAAZAAAAAkAAABwAAAAqQAAAHwAAAAJAAAAcAAAAKEAAAANAAAAIQDwAAAAAAAAAAAAAACAPwAAAAAAAAAAAACAPwAAAAAAAAAAAAAAAAAAAAAAAAAAAAAAAAAAAAAAAAAAJQAAAAwAAAAAAACAKAAAAAwAAAAEAAAAJQAAAAwAAAABAAAAGAAAAAwAAAAAAAACEgAAAAwAAAABAAAAFgAAAAwAAAAAAAAAVAAAANwAAAAKAAAAcAAAAKgAAAB8AAAAAQAAAKsKDUJyHA1CCgAAAHAAAAAYAAAATAAAAAQAAAAJAAAAcAAAAKoAAAB9AAAAfAAAAB8EPgQ0BD8EOARBBDAEPQQ+BDoAIAAQBB4EIAAiAB4EHAQhBBoEKAQYBB0EEAQiAAgAAAAHAAAABgAAAAcAAAAHAAAABQAAAAYAAAAHAAAABwAAAAMAAAADAAAABwAAAAkAAAADAAAABAAAAAkAAAAKAAAABwAAAAYAAAALAAAACAAAAAgAAAAHAAAABAAAABYAAAAMAAAAAAAAACUAAAAMAAAAAgAAAA4AAAAUAAAAAAAAABAAAAAUAAAA</Object>
  <Object Id="idInvalidSigLnImg">AQAAAGwAAAAAAAAAAAAAAP8AAAB/AAAAAAAAAAAAAABDIwAApBEAACBFTUYAAAEATGMAANEAAAAFAAAAAAAAAAAAAAAAAAAAgAcAADgEAAClAgAAfQEAAAAAAAAAAAAAAAAAANVVCgBI0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XCQAAAAcKDQcKDQcJDQ4WMShFrjFU1TJV1gECBAIDBAECBQoRKyZBowsTMXkAAAAAfqbJd6PIeqDCQFZ4JTd0Lk/HMVPSGy5uFiE4GypVJ0KnHjN9AAABYQAAAACcz+7S6ffb7fnC0t1haH0hMm8aLXIuT8ggOIwoRKslP58cK08AAAFlAAAAAMHg9P///////////+bm5k9SXjw/SzBRzTFU0y1NwSAyVzFGXwEBAnMACA8mnM/u69/SvI9jt4tgjIR9FBosDBEjMVTUMlXWMVPRKUSeDxk4AAAALg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P//JwAAABgAAAABAAAAAAAAAP///wAAAAAAJQAAAAwAAAABAAAATAAAAGQAAAAiAAAABAAAALUAAAAQAAAAIgAAAAQAAACUAAAADQAAACEA8AAAAAAAAAAAAAAAgD8AAAAAAAAAAAAAgD8AAAAAAAAAAAAAAAAAAAAAAAAAAAAAAAAAAAAAAAAAACUAAAAMAAAAAAAAgCgAAAAMAAAAAQAAAFIAAABwAQAAAQAAAPX///8AAAAAAAAAAAAAAACQAQAAAAAAAQAAAABzAGUAZwBvAGUAIAB1AGkAAAAAAAAAAAAAAAAAAAAAAAAAAAAAAAAAAAAAAAAAAAAAAAAAAAAAAAAAAAAAAAAAAAAAAGy5EgAAAAAAAAAAAAAAAAATABQAAAAAAMg9NOn+BwAARFKb/v4HAACspAXp/gcAAAAAAAAAAAAARFKb/v4HAAAAAAAAAAAAAPAAm/7+BwAAvlJTtP4HAAAADTIAAAAAAEgAAAAAAAAAZCk06f4HAACAAT3p/gcAAIArNOkAAAAAAQAAAAAAAADIPTTp/gcAAAAAm/7+BwAAAAAAAAAAAAAAAAAAAAAAAOvzi3cAAAAAAAAAAAAAAAAAAAAAAAAAAHBq1AMAAAAASLoSAAAAAABwCwAAAAAAAAAAAAAAAAAAAAAAAAAAAAAAAAAAAAAAAMC5EgAAAAAAp5wF6WR2AAgAAAAAJQAAAAwAAAABAAAAGAAAAAwAAAD/AAACEgAAAAwAAAABAAAAHgAAABgAAAAiAAAABAAAALYAAAARAAAAJQAAAAwAAAABAAAAVAAAANwAAAAjAAAABAAAALQAAAAQAAAAAQAAAKsKDUJyHA1CIwAAAAQAAAAYAAAATAAAAAAAAAAAAAAAAAAAAP//////////fAAAAB0ENQQ0BDUEOQRBBEIEMgQ4BEIENQQ7BEwEPQQwBE8EIAA/BD4ENAQ/BDgEQQRMBAgAAAAGAAAABgAAAAYAAAAHAAAABQAAAAUAAAAGAAAABwAAAAUAAAAGAAAABgAAAAYAAAAHAAAABgAAAAYAAAADAAAABwAAAAcAAAAGAAAABwAAAAcAAAAFAAAABgAAAEsAAABAAAAAMAAAAAUAAAAgAAAAAQAAAAEAAAAQAAAAAAAAAAAAAAAAAQAAgAAAAAAAAAAAAAAAAAEAAIAAAABSAAAAcAEAAAIAAAAQAAAABwAAAAAAAAAAAAAAvAIAAAAAAMwBAgIiUwB5AHMAdABlAG0AAAAAAAAAAAAAAAAAAAAAAAAAAAAAAAAAAAAAAAAAAAAAAAAAAAAAAAAAAAAAAAAAAAAAAAAAAAD8FBIAAAAAAAAAAAAAAAAAUBMSAAAAAADwAJv+/gcAAFATEgAAAAAAAA0yAAAAAAAAAAAAAAAAAAAAm/7+BwAALERKAAAAAABoFBIAAAAAAC73U7T+BwAAMFxCAAAAAAAWAAAAAAQAAHBq1AMAAAAAwBUSAAAAAAAgH9kDAAAAAAAAAAAAAAAABwAAAAAAAABgwNQDAAAAAFAVEgAAAAAA/BQSAAAAAADr84t3AAAAAO9nfT4AAAAAcgAAAAAAAABkKTTp/gcAAAMAAAAAAAAA/BQSAAAAAAAHAAAA/gcAAK49NOn+BwAAoLqddwAAAAAAAJv+/gcAADH4rndkdgAIAAAAACUAAAAMAAAAAgAAACcAAAAYAAAAAwAAAAAAAAAAAAAAAAAAACUAAAAMAAAAAwAAAEwAAABkAAAAAAAAAAAAAAD//////////wAAAAAWAAAAAAAAADUAAAAhAPAAAAAAAAAAAAAAAIA/AAAAAAAAAAAAAIA/AAAAAAAAAAAAAAAAAAAAAAAAAAAAAAAAAAAAAAAAAAAlAAAADAAAAAAAAIAoAAAADAAAAAMAAAAnAAAAGAAAAAMAAAAAAAAAAAAAAAAAAAAlAAAADAAAAAMAAABMAAAAZAAAAAAAAAAAAAAA//////////8AAAAAFgAAAAABAAAAAAAAIQDwAAAAAAAAAAAAAACAPwAAAAAAAAAAAACAPwAAAAAAAAAAAAAAAAAAAAAAAAAAAAAAAAAAAAAAAAAAJQAAAAwAAAAAAACAKAAAAAwAAAADAAAAJwAAABgAAAADAAAAAAAAAAAAAAAAAAAAJQAAAAwAAAADAAAATAAAAGQAAAAAAAAAAAAAAP//////////AAEAABYAAAAAAAAANQAAACEA8AAAAAAAAAAAAAAAgD8AAAAAAAAAAAAAgD8AAAAAAAAAAAAAAAAAAAAAAAAAAAAAAAAAAAAAAAAAACUAAAAMAAAAAAAAgCgAAAAMAAAAAwAAACcAAAAYAAAAAwAAAAAAAAAAAAAAAAAAACUAAAAMAAAAAwAAAEwAAABkAAAAAAAAAEsAAAD/AAAATAAAAAAAAABLAAAAAAEAAAIAAAAhAPAAAAAAAAAAAAAAAIA/AAAAAAAAAAAAAIA/AAAAAAAAAAAAAAAAAAAAAAAAAAAAAAAAAAAAAAAAAAAlAAAADAAAAAAAAIAoAAAADAAAAAMAAAAnAAAAGAAAAAMAAAAAAAAA////AAAAAAAlAAAADAAAAAMAAABMAAAAZAAAAAAAAAAWAAAA/wAAAEoAAAAAAAAAFgAAAAABAAA1AAAAIQDwAAAAAAAAAAAAAACAPwAAAAAAAAAAAACAPwAAAAAAAAAAAAAAAAAAAAAAAAAAAAAAAAAAAAAAAAAAJQAAAAwAAAAAAACAKAAAAAwAAAADAAAAJwAAABgAAAADAAAAAAAAAP///wAAAAAAJQAAAAwAAAADAAAATAAAAGQAAAAJAAAAJwAAAB8AAABKAAAACQAAACcAAAAXAAAAJAAAACEA8AAAAAAAAAAAAAAAgD8AAAAAAAAAAAAAgD8AAAAAAAAAAAAAAAAAAAAAAAAAAAAAAAAAAAAAAAAAACUAAAAMAAAAAAAAgCgAAAAMAAAAAwAAAFIAAABwAQAAAwAAAOD///8AAAAAAAAAAAAAAACQAQAAAAAAAQAAAABhAHIAaQBhAGwAAAAAAAAAAAAAAAAAAAAAAAAAAAAAAAAAAAAAAAAAAAAAAAAAAAAAAAAAAAAAAAAAAAAAAAAAAAAAALzxEQAAAAAAAAAAAAAAAADw/igCAAAAAPD+KAIAAAAAAAAAAAAAAAABp6ro/gcAAAIAAAAAAAAAAgAAAAAAAABA0qro/gcAACj/KAIAAAAA7gpQtP4HAACAAiUCAAAAADAgcwkAAAAAcGrUAwAAAACY8hEAAAAAAOD///8AAAAAAAAAAAAAAAAGAAAAAAAAAAIAAAAAAAAAEPIRAAAAAAC88REAAAAAAOvzi3cAAAAAAAAAAAAAAAD7UZv+AAAAALCfRwYAAAAA/6B66P4HAAC88REAAAAAAAYAAAD+BwAAsJ9HBgAAAACgup13AAAAAOD///8AAAAAMFOb/mR2AAgAAAAAJQAAAAwAAAADAAAAGAAAAAwAAAAAAAACEgAAAAwAAAABAAAAFgAAAAwAAAAIAAAAVAAAAFQAAAAKAAAAJwAAAB4AAABKAAAAAQAAAKsKDUJyHA1CCgAAAEsAAAABAAAATAAAAAQAAAAJAAAAJwAAACAAAABLAAAAUAAAAFgAAAAVAAAAFgAAAAwAAAAAAAAAJQAAAAwAAAACAAAAJwAAABgAAAAEAAAAAAAAAP///wAAAAAAJQAAAAwAAAAEAAAATAAAAGQAAAApAAAAGQAAAPYAAABKAAAAKQAAABkAAADOAAAAMgAAACEA8AAAAAAAAAAAAAAAgD8AAAAAAAAAAAAAgD8AAAAAAAAAAAAAAAAAAAAAAAAAAAAAAAAAAAAAAAAAACUAAAAMAAAAAAAAgCgAAAAMAAAABAAAACcAAAAYAAAABAAAAAAAAAD///8AAAAAACUAAAAMAAAABAAAAEwAAABkAAAAKQAAABkAAAD2AAAARwAAACkAAAAZAAAAzgAAAC8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IQAAAAgAAABiAAAADAAAAAEAAABLAAAAEAAAAAAAAAAFAAAAIQAAAAgAAAAeAAAAGAAAAAAAAAAAAAAAAAEAAIAAAAAcAAAACAAAACEAAAAIAAAAIQAAAAgAAABzAAAADAAAAAAAAAAcAAAACAAAACUAAAAMAAAAAAAAgCUAAAAMAAAABwAAgCUAAAAMAAAADgAAgBkAAAAMAAAA////ABgAAAAMAAAAAAAAABIAAAAMAAAAAgAAABMAAAAMAAAAAQAAABQAAAAMAAAADQAAABUAAAAMAAAAAQAAABYAAAAMAAAAAAAAAA0AAAAQAAAAAAAAAAAAAAA6AAAADAAAAAoAAAAbAAAAEAAAAAAAAAAAAAAAIwAAACAAAAD6dQ0/AAAAAAAAAAA/7g0/AAAkQgAAyEEkAAAAJAAAAPp1DT8AAAAAAAAAAD/uDT8AACRCAADIQQQAAABzAAAADAAAAAAAAAANAAAAEAAAACkAAAAZAAAAUgAAAHABAAAEAAAAEAAAAAcAAAAAAAAAAAAAALwCAAAAAADMBwICIlMAeQBzAHQAZQBtAAAAAAAAAAAAAAAAAAAAAAAAAAAAAAAAAAAAAAAAAAAAAAAAAAAAAAAAAAAAAAAAAAAAAAAAAAAA0ObmAwAAAABcAiHy/////8wAAAAAAAAApghx6P4HAABMBAAAAAAAACAf2QMAAAAA5Kn/jIBz2AEAAAAAAAAAABgAAAAAAAAA0Qdx6P4HAAABAAAAAAAAAKAZRgYAAAAABAAAAAAAAAAwvqseAAAAAKAZRgYAAAAAALaC6AAAAAAwvqseAAAAAAAAAAAAAAAAgG8SAAAAAAAAAAAAAAAAAARvEgAAAAAAQG8SAAAAAAAAAAAAAAAAAKpwEgAAAAAA4G8SAAAAAAAcxn8TAAAAAMoACAIMAAAA4G8SAAAAAACUAAAACgAAAFAAAABPAAAAAAAAAAAAAADKAMwAZHYACAAAAAAlAAAADAAAAAQAAABGAAAAKAAAABwAAABHRElDAgAAAAAAAAAAAAAAaQAAAFMAAAAAAAAAIQAAAAgAAABiAAAADAAAAAEAAAAVAAAADAAAAAQAAAAVAAAADAAAAAQAAABRAAAAGEMAACoAAAAaAAAAYQAAAE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3nv/fzJG11rfe997/3//f957/3//f917/3//f/9//3//f/9//3//f/9//3//f/9//3//f/9//3//f/9//3//f/9//3//f/9//3//f/9//3//f/9//3//f/9//3//f/9//3//f/9//3//f/9//3//f/9//3//f/9//3/ee/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3/ee/5//3//f/9//3/fe1RO6SCec9973nv/f/9//3/+f/9//3//f/9//3//f/9//3//f753jTGVUt9/3nv/f/9//3//f/9//3//f/9//3//f/9//3//f/9//3//f/9//3//f/9//3//f/9//3//f/9//3//f/9//3//f/9//3//f/9//3//f/9//3//f/9//3//f/9//3//f/9//3//f/9//3//f/9//3//f/9//3//f7haNEa/d593+l6PMX5v/3//f/9//3//f/9//3/9f/9//n//f957/3//f997/3+dc9A9Mkrfe/9//3//f/9//3/+f/9//3//f/9//3//f/9//3/fexlj8D0ZY/9//3//f/9//3//f/9//3//f/9//3//f/9//3//f/9//3//f/9//3//f/9//3//f/9//3//f/9//3//f/9//3//f/9//3//f/9//3//f/9//3//f/9//3//f/9//3//f/9//3//f/9//3//f/9//3//f/9//3/QOZdW/3//f793E0JVTr93/3//f/9//nv/f/5//n/+f/9//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E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3/+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ee/9/3nv/f31zdk5USv9/v3v/f797/3/fe9973nv/f/5//3//f/9/33v/f753nnNsLVxv33v/f/9//3//f/9/33v/f/9//3//f/9//3//f/9//3//f/9//3//f/9//3//f/9//3//f/9//3//f/9//3//f/9//3//f/9//3//f/9//3//f/9//3//f/9//3//f/9//3//f997vnPedxA+zzn/f753nXf/f797/3/fe99733c8Y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HGe5VrA1jzE8Z/9//3v/f/9//3//f/9//3//f/9//3/fe/9//3+ed7daTC23Wv9//3//f957/3//f/9//3//f/9//3//f/9//3//f/9//3//f/9//3//f/9//3//f/9//3//f/9//3//f/9//3//f/9//3//f/9//3//f/9//3//f/9//3//f/9//3//f/973nfee/9/Wmv/f997WmuWVjJGEkaXUhNCVUryOVZGkjGTLVEp9Tm7UvU5ek5xLZIxcClPKXdKPGP/e79zfWu5VtM5sTV3TrE12VqXUthWnm/fd/97/3//f/9//nv+f99733v/f/9//3/fezJGrzlcb/9//3/ee/9//3/de/9//3//f/9//3//f/9//3//f/9//3//f/9//3//f/9//3//f/9//3//f/9//3//f/9//3//f/9//3//f/9//3//f/9//3//f/9//3//f/9//3//f/9//3//e/9//3/ee/9/33//f/9/vnf/f99733vfe997WEr1PbQ1P2Pfd59zOEY/Yx1f9Dm5UtI5bikSPhI+d06fc997fmuwNTRGnnN1To4xET7XW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t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f/f99//381RtE1f2sVPt9333exMRxjPWcTQvpi33vff997/3/fe/9/vXedc641M0b/f31v/3//f713/3/+e/5//3+9d95733sSQisl2Fq/e99/l1LRPZ5z/3//f/9//3//f/9//3//f/9//3//f/9//3//f/9//3//f/9//3//f/9//3//f/9//3//f/9//3//f/9//3//f/9//3//f/9//3//f/9//3//f/9//3//f/9//3//f/9//3//f/9//3//f/9//3//f/9//3//f/9/33vfe/97n2+YUvteVkb7Wt93HGNvLV5rPGePMZ5z/3//f/9/vXf/f/9//3/XWkspXGv/f/9/3nvee/9/3Xv+e/9//3++d997/387a681VEr/f55zLCmXVt9/nnP/f/9//3//f/9//3//f/9//3//f/9//3//f/9//3//f/9//3//f/9//3//f/9//3//f/9//3//f/9//3//f/9//3//f/9//3//f/9//3//f/9//3//f/9//3//f/9//3//f/9//3//f/9//3//f/9//3/ee753/3//f/97v3MTPj1jkC09Y/9/2VYUQtpauVqXVhtjGmP5Xt9733v/f51z33t0ThJCv3f/f/97/3+8d/5//3+9d957/3/ff/9/33t9c/E9jzHfe593bi36Xv9//3//e/9//3//f/9//3//f/9//3//f/9//3//f/9//3//f/9//3//f/9//3//f/9//3//f/9//3//f/9//3//f/9//3//f/9//3//f/9//3//f/9//3//f/9//3//f/9//3//f/9//3//f/9//3//f/9//3//f/9//3+/d/9/v3P6WhxjsDGfc/9/XmvROfI9sDWwNfJB0DmOMdA5llL/f793O2dNLX1v/3//f5xz/3/+f/9//n//f/9//3//f/9//3+/d1RKjzX6Xvpi6yAcZ793/3//f/9//3//f/9//3//f/9//3//f/9//3//f/9//3//f/9//3//f/9//3//f/9//3//f/9//3//f/9//3//f/9//3//f/9//3//f/9//3//f/9//3//f/9//3//f/9//3//f/9//3//f/9//3//f/9//3/d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ved/9//3/fe/9/33u/e15v8z01RuocXGv/f997/3//f/9//3//f/9//3//f957/3/fe997v3d9b9E5PGePLTtj33v/f7533nv/f/5//3//f/9//3//f/9//3//f/9//3//f/9//3//f/9//3//f/9//3//f/9//3//f/9//3//f/9//3//f/9//3//f/9//3//f/9//3//f/9//3//f/9//3//f/9//3//f/9//3/+e/9//3//f/9//3//f99733sZY40xjTF8b/9//3//f713/3/+f713/nv/f/9//3/ff35z0TnROXZSnXPfe/9//3//f/9//3//f/9//3//f713/3//f797/3/6XlVKd05uLb9zv3f/f/9/3n//f/9//3//f/9//3//f/9//3//f/9//3//f/9//3//f/9//3//f/9//3//f/9//3//f/9//3//f/9//3//f/9//3//f/9//3//f/9//3//f/9//3//f/9//3//f/9//3//f/9//nv/f/9/3nv/f/9//3//f/9/33uVUmwtnXP/f/9//3/9e/5//Xvce/9/vXe+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a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QAAAAiAAAADAAAAP////8iAAAADAAAAP7///8nAAAAGAAAAAQAAAAAAAAA////AAAAAAAlAAAADAAAAAQAAABMAAAAZAAAAAAAAABQAAAA/wAAAHwAAAAAAAAAUAAAAAABAAAtAAAAIQDwAAAAAAAAAAAAAACAPwAAAAAAAAAAAACAPwAAAAAAAAAAAAAAAAAAAAAAAAAAAAAAAAAAAAAAAAAAJQAAAAwAAAAAAACAKAAAAAwAAAAEAAAAJwAAABgAAAAEAAAAAAAAAP///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CUAAAACgAAAFAAAABPAAAAXAAAAAEAAACrCg1CchwNQgoAAABQAAAADAAAAEwAAAAAAAAAAAAAAAAAAAD//////////2QAAAAbBC4AEQQuACAAEwRABDgESAQ4BD0EMAQHAAAAAwAAAAYAAAADAAAAAwAAAAUAAAAHAAAABwAAAAkAAAAHAAAABwAAAAYAAABLAAAAQAAAADAAAAAFAAAAIAAAAAEAAAABAAAAEAAAAAAAAAAAAAAAAAEAAIAAAAAAAAAAAAAAAAABAACAAAAAJQAAAAwAAAACAAAAJwAAABgAAAAEAAAAAAAAAP///wAAAAAAJQAAAAwAAAAEAAAATAAAAGQAAAAJAAAAYAAAAPYAAABsAAAACQAAAGAAAADuAAAADQAAACEA8AAAAAAAAAAAAAAAgD8AAAAAAAAAAAAAgD8AAAAAAAAAAAAAAAAAAAAAAAAAAAAAAAAAAAAAAAAAACUAAAAMAAAAAAAAgCgAAAAMAAAABAAAACUAAAAMAAAAAQAAABgAAAAMAAAAAAAAAhIAAAAMAAAAAQAAAB4AAAAYAAAACQAAAGAAAAD3AAAAbQAAACUAAAAMAAAAAQAAAFQAAADEAAAACgAAAGAAAACGAAAAbAAAAAEAAACrCg1CchwNQgoAAABgAAAAFAAAAEwAAAAAAAAAAAAAAAAAAAD//////////3QAAAATBDUEPQQ1BEAEMAQ7BEwEPQRLBDkEIAA0BDgEQAQ1BDoEQgQ+BEAEBQAAAAYAAAAHAAAABgAAAAcAAAAGAAAABgAAAAYAAAAHAAAACAAAAAcAAAADAAAABgAAAAcAAAAHAAAABgAAAAYAAAAFAAAABwAAAAcAAABLAAAAQAAAADAAAAAFAAAAIAAAAAEAAAABAAAAEAAAAAAAAAAAAAAAAAEAAIAAAAAAAAAAAAAAAAABAACAAAAAJQAAAAwAAAACAAAAJwAAABgAAAAEAAAAAAAAAP///wAAAAAAJQAAAAwAAAAEAAAATAAAAGQAAAAJAAAAcAAAAKkAAAB8AAAACQAAAHAAAAChAAAADQAAACEA8AAAAAAAAAAAAAAAgD8AAAAAAAAAAAAAgD8AAAAAAAAAAAAAAAAAAAAAAAAAAAAAAAAAAAAAAAAAACUAAAAMAAAAAAAAgCgAAAAMAAAABAAAACUAAAAMAAAAAQAAABgAAAAMAAAAAAAAAhIAAAAMAAAAAQAAABYAAAAMAAAAAAAAAFQAAADcAAAACgAAAHAAAACoAAAAfAAAAAEAAACrCg1CchwNQgoAAABwAAAAGAAAAEwAAAAEAAAACQAAAHAAAACqAAAAfQAAAHwAAAAfBD4ENAQ/BDgEQQQwBD0EPgQ6ACAAEAQeBCAAIgAeBBwEIQQaBCgEGAQdBBAEIgAIAAAABwAAAAYAAAAHAAAABwAAAAUAAAAGAAAABwAAAAcAAAADAAAAAwAAAAcAAAAJAAAAAwAAAAQAAAAJAAAACgAAAAcAAAAGAAAACwAAAAgAAAAIAAAABwAAAAQ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2022-05-25T10:16:54Z</dcterms:modified>
</cp:coreProperties>
</file>