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878"/>
  </bookViews>
  <sheets>
    <sheet name="информация для раскрытия" sheetId="24" r:id="rId1"/>
    <sheet name="1" sheetId="34" r:id="rId2"/>
    <sheet name="2" sheetId="25" r:id="rId3"/>
    <sheet name="3" sheetId="2" r:id="rId4"/>
    <sheet name="4" sheetId="6" r:id="rId5"/>
    <sheet name="5" sheetId="23" r:id="rId6"/>
    <sheet name="6" sheetId="28" r:id="rId7"/>
    <sheet name="7" sheetId="29" r:id="rId8"/>
    <sheet name="8" sheetId="31" r:id="rId9"/>
    <sheet name="9" sheetId="32" r:id="rId10"/>
    <sheet name="10" sheetId="33" r:id="rId11"/>
    <sheet name="11" sheetId="35" r:id="rId12"/>
  </sheets>
  <definedNames>
    <definedName name="_xlnm.Print_Titles" localSheetId="2">'2'!$15:$16</definedName>
    <definedName name="_xlnm.Print_Area" localSheetId="1">'1'!$A$1:$E$6</definedName>
    <definedName name="_xlnm.Print_Area" localSheetId="10">'10'!$A$1:$I$3</definedName>
    <definedName name="_xlnm.Print_Area" localSheetId="11">'11'!$A$1:$J$5</definedName>
    <definedName name="_xlnm.Print_Area" localSheetId="2">'2'!$A$1:$BU$97</definedName>
    <definedName name="_xlnm.Print_Area" localSheetId="3">'3'!$A$1:$G$42</definedName>
    <definedName name="_xlnm.Print_Area" localSheetId="4">'4'!$A$1:$B$21</definedName>
    <definedName name="_xlnm.Print_Area" localSheetId="6">'6'!$A$1:$L$25</definedName>
    <definedName name="_xlnm.Print_Area" localSheetId="7">'7'!$A$1:$G$6</definedName>
    <definedName name="_xlnm.Print_Area" localSheetId="8">'8'!$A$1:$H$3</definedName>
    <definedName name="_xlnm.Print_Area" localSheetId="9">'9'!$A$1:$G$5</definedName>
    <definedName name="_xlnm.Print_Area" localSheetId="0">'информация для раскрытия'!$A$1:$L$25</definedName>
  </definedNames>
  <calcPr calcId="125725"/>
</workbook>
</file>

<file path=xl/calcChain.xml><?xml version="1.0" encoding="utf-8"?>
<calcChain xmlns="http://schemas.openxmlformats.org/spreadsheetml/2006/main">
  <c r="BT63" i="25"/>
  <c r="B6" i="6" l="1"/>
  <c r="BD93" i="25" l="1"/>
  <c r="B7" i="6" l="1"/>
  <c r="C4" i="2" l="1"/>
  <c r="BX31" i="25"/>
  <c r="BT60"/>
  <c r="BT66"/>
  <c r="BS66" l="1"/>
  <c r="BS63"/>
  <c r="BS60"/>
  <c r="BS49"/>
  <c r="BS34"/>
  <c r="BS27"/>
  <c r="BS20"/>
  <c r="BS19" l="1"/>
  <c r="BS18" s="1"/>
  <c r="BD90"/>
  <c r="BS15"/>
  <c r="BD96"/>
  <c r="B8" i="6" l="1"/>
  <c r="BT49" i="25" l="1"/>
  <c r="BX49" s="1"/>
  <c r="BX40"/>
  <c r="BX38"/>
  <c r="BT34"/>
  <c r="BX30"/>
  <c r="BT27"/>
  <c r="BX27" s="1"/>
  <c r="BX25"/>
  <c r="BX22"/>
  <c r="BT20"/>
  <c r="BT19" l="1"/>
  <c r="BT18" s="1"/>
  <c r="BX18" s="1"/>
  <c r="BX34"/>
  <c r="BX20"/>
  <c r="C28" i="2"/>
  <c r="BX19" i="25" l="1"/>
</calcChain>
</file>

<file path=xl/sharedStrings.xml><?xml version="1.0" encoding="utf-8"?>
<sst xmlns="http://schemas.openxmlformats.org/spreadsheetml/2006/main" count="405" uniqueCount="307">
  <si>
    <t>№ п/п</t>
  </si>
  <si>
    <t>Показатель</t>
  </si>
  <si>
    <t>Ед. изм.</t>
  </si>
  <si>
    <t>план*</t>
  </si>
  <si>
    <t>тыс. руб.</t>
  </si>
  <si>
    <t>1.1.</t>
  </si>
  <si>
    <t>Материальные расходы, всего</t>
  </si>
  <si>
    <t>в том числе на ремонт</t>
  </si>
  <si>
    <t>1.2.</t>
  </si>
  <si>
    <t>1.3.</t>
  </si>
  <si>
    <t>Примечание: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</si>
  <si>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</si>
  <si>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</si>
  <si>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</si>
  <si>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</si>
  <si>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</si>
  <si>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</si>
  <si>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</si>
  <si>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</si>
  <si>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4.1.</t>
  </si>
  <si>
    <t>4.2.</t>
  </si>
  <si>
    <t>4.3.</t>
  </si>
  <si>
    <t>1.4.</t>
  </si>
  <si>
    <t>Потери, %</t>
  </si>
  <si>
    <t>Отпуск эл. энергии в сеть, млн.кВт.ч</t>
  </si>
  <si>
    <t>Мощность на производственные и хозяйственные нужды</t>
  </si>
  <si>
    <t>Потери , млн.кВтч</t>
  </si>
  <si>
    <t>Средневзвешенный тариф покупки потерь, руб./МВт.ч</t>
  </si>
  <si>
    <t>Октябрьский административный округ г. Омска.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</si>
  <si>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 (в ред. Постановлений Правительства РФ)
</t>
  </si>
  <si>
    <t>Омская область, Омский р-он, территория Иртышского сельского округа.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</si>
  <si>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</si>
  <si>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</si>
  <si>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</si>
  <si>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</si>
  <si>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</si>
  <si>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</si>
  <si>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</si>
  <si>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</si>
  <si>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ПАО "Омскшина"</t>
  </si>
  <si>
    <t>ИНН:</t>
  </si>
  <si>
    <t>5506007419</t>
  </si>
  <si>
    <t>КПП:</t>
  </si>
  <si>
    <t>554250001</t>
  </si>
  <si>
    <t>Долгосрочный период регулирования:</t>
  </si>
  <si>
    <t>2015</t>
  </si>
  <si>
    <t>-</t>
  </si>
  <si>
    <t>2019</t>
  </si>
  <si>
    <t xml:space="preserve"> гг.</t>
  </si>
  <si>
    <t>Примечание ***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</si>
  <si>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</si>
  <si>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</si>
  <si>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</si>
  <si>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</si>
  <si>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</si>
  <si>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</si>
  <si>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</si>
  <si>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</si>
  <si>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</si>
  <si>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</si>
  <si>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</si>
  <si>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</si>
  <si>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</si>
  <si>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</si>
  <si>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</si>
  <si>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</si>
  <si>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</si>
  <si>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</si>
  <si>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</si>
  <si>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</si>
  <si>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</si>
  <si>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</si>
  <si>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</si>
  <si>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</si>
  <si>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</si>
  <si>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(цеховые)****</t>
  </si>
  <si>
    <t>1.1.3.4</t>
  </si>
  <si>
    <t>в том числе прочие расходы (общехозяйственные)****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</si>
  <si>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</si>
  <si>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</si>
  <si>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</si>
  <si>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</si>
  <si>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</si>
  <si>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</si>
  <si>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</si>
  <si>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</si>
  <si>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</si>
  <si>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</si>
  <si>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</si>
  <si>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</si>
  <si>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</si>
  <si>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</si>
  <si>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</si>
  <si>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</si>
  <si>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</si>
  <si>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</si>
  <si>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</si>
  <si>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</si>
  <si>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</si>
  <si>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</si>
  <si>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</si>
  <si>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</si>
  <si>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</si>
  <si>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</si>
  <si>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</si>
  <si>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</si>
  <si>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</si>
  <si>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</si>
  <si>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</si>
  <si>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</si>
  <si>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</si>
  <si>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</si>
  <si>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</si>
  <si>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</si>
  <si>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</si>
  <si>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</si>
  <si>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</si>
  <si>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</si>
  <si>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</si>
  <si>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</si>
  <si>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</si>
  <si>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</si>
  <si>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</si>
  <si>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</si>
  <si>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</si>
  <si>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</si>
  <si>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</si>
  <si>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</si>
  <si>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</si>
  <si>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</si>
  <si>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</si>
  <si>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</si>
  <si>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</si>
  <si>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2.4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</si>
  <si>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</si>
  <si>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</si>
  <si>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</si>
  <si>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</si>
  <si>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</si>
  <si>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СН II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</si>
  <si>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</si>
  <si>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</si>
  <si>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</si>
  <si>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</si>
  <si>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</si>
  <si>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</si>
  <si>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</si>
  <si>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</si>
  <si>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</si>
  <si>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</si>
  <si>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</si>
  <si>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</si>
  <si>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II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</si>
  <si>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</si>
  <si>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</si>
  <si>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</si>
  <si>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</si>
  <si>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</si>
  <si>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</si>
  <si>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</si>
  <si>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</si>
  <si>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</si>
  <si>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</si>
  <si>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</si>
  <si>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Электрическая мощность по диапозонам напряжения ПАО "Омскшина"</t>
  </si>
  <si>
    <t>Сведения о потерях электрической энергии по электрическим сетям ПАО "Омскшина"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</si>
  <si>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</si>
  <si>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</si>
  <si>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</si>
  <si>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</si>
  <si>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Мероприятия по технологическому присоединению выполняются в следующем порядке: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</si>
  <si>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</si>
  <si>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</si>
  <si>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</si>
  <si>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</si>
  <si>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</si>
  <si>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</si>
  <si>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</si>
  <si>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</si>
  <si>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</si>
  <si>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 xml:space="preserve">Порядок выполнения мероприятий, связанных с технологическим присоединением к электрическим сетям </t>
  </si>
  <si>
    <t xml:space="preserve">ПАО "Омскшина" оказывает услуги по передаче электрической энергии по сетям во исполнение обязательст ПАО "МРСК Сибири" перед энергоснабжающей организацией (ЭСО) абонентам, подключенным к сетям предприятия и имеющих договора с энергоснабжающей организацией. Процедура технологического подключения к эектрическим сетям представлена ниже. </t>
  </si>
  <si>
    <t>Условия, на которых осуществляется поставка товаров (работ, услуг)</t>
  </si>
  <si>
    <t>факт**</t>
  </si>
  <si>
    <t>по факту снижение затрат на ремонт (материалы)</t>
  </si>
  <si>
    <t>снижение численности персонала, отставиние фактической индексации заработной платы от плановой</t>
  </si>
  <si>
    <t>рост по статье "Заработная плата управленческого и административного персонала" и "Страховые взносы от зарплаты административной"</t>
  </si>
  <si>
    <t xml:space="preserve">1. </t>
  </si>
  <si>
    <t xml:space="preserve">Поступление эл. энергии в сеть, ВСЕГО 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</si>
  <si>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</si>
  <si>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</si>
  <si>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</si>
  <si>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</si>
  <si>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</si>
  <si>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 xml:space="preserve">от электростанций ПЭ (ЭСО) </t>
  </si>
  <si>
    <t xml:space="preserve">от других поставщиков  (в т.ч. с оптового рынка) </t>
  </si>
  <si>
    <t xml:space="preserve">поступление эл.энергии от других организаций   </t>
  </si>
  <si>
    <t xml:space="preserve">2.  </t>
  </si>
  <si>
    <t xml:space="preserve">Потери электроэнергии в сети  </t>
  </si>
  <si>
    <t>то же в % (п.1.1./п.2.)</t>
  </si>
  <si>
    <t xml:space="preserve">3.  </t>
  </si>
  <si>
    <t xml:space="preserve">Расход электроэнергии на производственные и хозяйственные нужды </t>
  </si>
  <si>
    <t xml:space="preserve">4.  </t>
  </si>
  <si>
    <t xml:space="preserve">Отпуск электроэнергии из сети, всего в т.ч. </t>
  </si>
  <si>
    <t xml:space="preserve">Полезный отпуск собственным  потребителям ЭСО из них: </t>
  </si>
  <si>
    <t xml:space="preserve">потребителям оптового рынка   </t>
  </si>
  <si>
    <t xml:space="preserve">1.  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</si>
  <si>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</si>
  <si>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</si>
  <si>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</si>
  <si>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</si>
  <si>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</si>
  <si>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</si>
  <si>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</si>
  <si>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</si>
  <si>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</si>
  <si>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</si>
  <si>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</si>
  <si>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№
п/п</t>
  </si>
  <si>
    <t>Наименование</t>
  </si>
  <si>
    <t>Единица измерения</t>
  </si>
  <si>
    <t>Примечание</t>
  </si>
  <si>
    <t>Балансовая стоимость на начало периода</t>
  </si>
  <si>
    <t>Изменение стоимости</t>
  </si>
  <si>
    <t>2.1.</t>
  </si>
  <si>
    <t>ввод ОС</t>
  </si>
  <si>
    <t>2.2.</t>
  </si>
  <si>
    <t>выбытие</t>
  </si>
  <si>
    <t>Балансовая стоимость на конец периода</t>
  </si>
  <si>
    <t>Сумма амортизационных отчислений</t>
  </si>
  <si>
    <t>На главную</t>
  </si>
  <si>
    <t>Приложение 3</t>
  </si>
  <si>
    <t>1.</t>
  </si>
  <si>
    <t>I. Общие положения, пункт 9, а именно:</t>
  </si>
  <si>
    <t>подпункт "а"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</t>
  </si>
  <si>
    <t>подпункт "б" структура и объем затрат на производство и реализацию товаров (работ, услуг)</t>
  </si>
  <si>
    <t xml:space="preserve">2. </t>
  </si>
  <si>
    <t>абзац 4 подпункта "б"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</si>
  <si>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2.5</t>
  </si>
  <si>
    <t>2.6</t>
  </si>
  <si>
    <t>2.7</t>
  </si>
  <si>
    <t>2.8</t>
  </si>
  <si>
    <t>2.9</t>
  </si>
  <si>
    <t>2.10</t>
  </si>
  <si>
    <t>2.11</t>
  </si>
  <si>
    <t>абзац 5 подпункта "б"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</si>
  <si>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абзац 7 подпункта "б" о затратах сетевой организации на покупку потерь в собственных сетях</t>
  </si>
  <si>
    <t>абзац 10 подпункта "б" о закупке сетевыми организациями электрической энергии для компенсации потерь в сетях и ее стоимости</t>
  </si>
  <si>
    <t>абзац 11 подпункта "б" о размере фактических потерь, оплачиваемых покупателями при осуществлении расчетов за электрическую энергию по уровням напряжения</t>
  </si>
  <si>
    <t>Информация о техническом состоянии сетей</t>
  </si>
  <si>
    <t xml:space="preserve">подпункт "д"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
</t>
  </si>
  <si>
    <t>II. Стандарт раскрытия информации сетевой организацией,  пункт 11, а именно:</t>
  </si>
  <si>
    <t>подпункт "ж" об инвестиционных программах (о проектах инвестиционных программ) и отчетах об их реализации</t>
  </si>
  <si>
    <t>подпункт "ж(1)" об отчетах о реализации инвестиционной программы и об обосновывающих их материалах</t>
  </si>
  <si>
    <t xml:space="preserve">подпункт "л" о качестве обслуживания потребителей услуг сетевой организации </t>
  </si>
  <si>
    <t>2.12</t>
  </si>
  <si>
    <t xml:space="preserve">Перечень зон деятельности ПАО "Омскшина" </t>
  </si>
  <si>
    <t>Сведения о движении активов</t>
  </si>
  <si>
    <t>Информация о техническом состянии сетей за отчетный год раскрыта на официальном сайте организации в составе информации, подлежащей ежемесячному раскрытию в соответсвии с Постановлением Правительства РФ от 21.01.2004 г. 24 "Об утверждении стандартов раскрытия информации субъектами оптового и розничных рынков электрической энергии".</t>
  </si>
  <si>
    <t>ПАО "Омскшина" не имеет инвестиционной программы.</t>
  </si>
  <si>
    <t>абзацы 13 - 18 подпункта "б" о техническом состоянии сетей</t>
  </si>
  <si>
    <r>
      <t>_____</t>
    </r>
    <r>
      <rPr>
        <sz val="10"/>
        <rFont val="Calibri"/>
        <family val="2"/>
        <charset val="204"/>
        <scheme val="minor"/>
      </rPr>
      <t>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</si>
  <si>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Calibri"/>
        <family val="2"/>
        <charset val="204"/>
        <scheme val="minor"/>
      </rPr>
      <t>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</si>
  <si>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Calibri"/>
        <family val="2"/>
        <charset val="204"/>
        <scheme val="minor"/>
      </rPr>
      <t>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</si>
  <si>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  <scheme val="minor"/>
      </rPr>
      <t>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</si>
  <si>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Calibri"/>
        <family val="2"/>
        <charset val="204"/>
        <scheme val="minor"/>
      </rPr>
      <t>*****</t>
    </r>
    <r>
      <rPr>
        <sz val="10"/>
        <color indexed="9"/>
        <rFont val="Calibri"/>
        <family val="2"/>
        <charset val="204"/>
        <scheme val="minor"/>
      </rPr>
      <t>_</t>
    </r>
    <r>
      <rPr>
        <sz val="10"/>
        <rFont val="Calibri"/>
        <family val="2"/>
        <charset val="204"/>
        <scheme val="minor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</si>
  <si>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Формы документов, доступные для скачивания, размещены на официальном сайте организации  во вкладке "Партнерам" в разделе "Услуги по электроснабжению"</t>
  </si>
  <si>
    <t>год</t>
  </si>
  <si>
    <r>
      <rPr>
        <b/>
        <sz val="11"/>
        <rFont val="Calibri"/>
        <family val="2"/>
        <charset val="204"/>
        <scheme val="minor"/>
      </rPr>
      <t>Годовая финансовая (бухгалтерская) отчетность</t>
    </r>
    <r>
      <rPr>
        <sz val="11"/>
        <rFont val="Calibri"/>
        <family val="2"/>
        <charset val="204"/>
        <scheme val="minor"/>
      </rPr>
      <t xml:space="preserve">, а также аудиторское заключение размещены на официальном сайте организациив сети Интернет  в разделе: </t>
    </r>
    <r>
      <rPr>
        <b/>
        <sz val="11"/>
        <rFont val="Calibri"/>
        <family val="2"/>
        <charset val="204"/>
        <scheme val="minor"/>
      </rPr>
      <t>Партнерам\Акционерам\Бухгалтерская отчетность</t>
    </r>
  </si>
  <si>
    <t>Баланс электрической энергии по сетям ВН, СН1, СН2, НН</t>
  </si>
  <si>
    <t>На товарную продукцию</t>
  </si>
  <si>
    <t>абзац 8 подпункта "б"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</si>
  <si>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абзац 9 подпункта "б" о перечне мероприятий по снижению размеров потерь в сетях, а также о сроках их исполнения и источниках финансирования</t>
  </si>
  <si>
    <t>2.13</t>
  </si>
  <si>
    <t>подпункт "з" о способах приобретения, стоимости и объемах товаров, необходимых для оказания услуг по передаче электроэнергии</t>
  </si>
  <si>
    <t>2.14</t>
  </si>
  <si>
    <t>2.15</t>
  </si>
  <si>
    <t>2.16</t>
  </si>
  <si>
    <t>2.17</t>
  </si>
  <si>
    <t xml:space="preserve">снижение доли выручки от данного вида деятельности в общей выручке по организации </t>
  </si>
  <si>
    <t>http://www.omsktyre.ru/buhgalterskaya-otchetnost</t>
  </si>
  <si>
    <t xml:space="preserve">подпункт "а" 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
</t>
  </si>
  <si>
    <t xml:space="preserve">подпункт "а(1)"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
</t>
  </si>
  <si>
    <t>http://www.omsktyre.ru/uslugi-po-elektroenergii</t>
  </si>
  <si>
    <t xml:space="preserve">абзац 3 подпункта "б"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
</t>
  </si>
  <si>
    <t>ПАО "ОМСКШИНА" раскрывает информацию за</t>
  </si>
  <si>
    <r>
      <t xml:space="preserve">Нормативный уровень технологических потерь на долгосрочный период 2015 - 2019 гг. утвержен </t>
    </r>
    <r>
      <rPr>
        <b/>
        <sz val="11"/>
        <rFont val="Calibri"/>
        <family val="2"/>
        <charset val="204"/>
        <scheme val="minor"/>
      </rPr>
      <t>приказом РЭК Омской области № 663/78 от 26.12.2014 г.</t>
    </r>
  </si>
  <si>
    <t>Период</t>
  </si>
  <si>
    <t>Процент потерь</t>
  </si>
  <si>
    <t>ПАО "Омскшина" не имеет утвержденной программы энергосбережения.</t>
  </si>
  <si>
    <t>Расходы на оплату потерь*, тыс. руб.</t>
  </si>
  <si>
    <r>
      <t xml:space="preserve">* - ПАО "Омскшина" приобретает электроэнергию для компенсации технологических потерь в сетях у </t>
    </r>
    <r>
      <rPr>
        <b/>
        <sz val="11"/>
        <rFont val="Calibri"/>
        <family val="2"/>
        <charset val="204"/>
        <scheme val="minor"/>
      </rPr>
      <t>ООО "Центрэнерго" по  договору от 01.01.2012 № 01ЭС-12</t>
    </r>
  </si>
  <si>
    <t xml:space="preserve">абзац 12 подпункта "б"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</si>
  <si>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Способы приобретения товаров, необходимых для оказания услуг</t>
  </si>
  <si>
    <t>Ссылка:</t>
  </si>
  <si>
    <t>http://www.omsktyre.ru/tendery-i-zakupki</t>
  </si>
  <si>
    <t xml:space="preserve">потребителям, присоединенным к центру питания </t>
  </si>
  <si>
    <t>на генераторном напряжении</t>
  </si>
  <si>
    <t>сальдо переток в  другие организации</t>
  </si>
  <si>
    <t>4.4.</t>
  </si>
  <si>
    <t>4.5.</t>
  </si>
  <si>
    <t>4. Приказ ФАС России от 29.08.2017 N 1135/17 "Об утверждении методических указаний по определению размера платы за технологическое присоединение к электрическим сетям"</t>
  </si>
  <si>
    <r>
      <rPr>
        <b/>
        <sz val="11"/>
        <rFont val="Calibri"/>
        <family val="2"/>
        <charset val="204"/>
        <scheme val="minor"/>
      </rPr>
      <t>Информация о качестве обслуживания потребителей</t>
    </r>
    <r>
      <rPr>
        <sz val="11"/>
        <rFont val="Calibri"/>
        <family val="2"/>
        <charset val="204"/>
        <scheme val="minor"/>
      </rPr>
      <t xml:space="preserve"> за отчетный год в формате Приложения N 7 к приказу Министерства энергетики РФ от 15.04.2014 г. № 186 "О ЕДИНЫХ СТАНДАРТАХ КАЧЕСТВА ОБСЛУЖИВАНИЯ СЕТЕВЫМИ ОРГАНИЗАЦИЯМИ ПОТРЕБИТЕЛЕЙ УСЛУГ СЕТЕВЫХ ОРГАНИЗАЦИЙ" размещена на официальном сайте организации в разделе: </t>
    </r>
    <r>
      <rPr>
        <b/>
        <sz val="11"/>
        <rFont val="Calibri"/>
        <family val="2"/>
        <charset val="204"/>
        <scheme val="minor"/>
      </rPr>
      <t>Партнерам\Раскрытие информации\Услуги по электроснабжению\Информация за 2018 год</t>
    </r>
  </si>
  <si>
    <r>
      <t xml:space="preserve">Основной способ закупки - тендер. Иные способы применяются в ограниченных случаях. Это направлено на повышение прозрачности и открытости способа закупки товаров, работ и услуг. С </t>
    </r>
    <r>
      <rPr>
        <b/>
        <sz val="11"/>
        <color rgb="FF000000"/>
        <rFont val="Calibri"/>
        <family val="2"/>
        <charset val="204"/>
        <scheme val="minor"/>
      </rPr>
      <t xml:space="preserve">регламентом подготовки и проведения конкурентных процедур при закупках товаров, работ и услуг </t>
    </r>
    <r>
      <rPr>
        <sz val="11"/>
        <color rgb="FF000000"/>
        <rFont val="Calibri"/>
        <family val="2"/>
        <charset val="204"/>
        <scheme val="minor"/>
      </rPr>
      <t xml:space="preserve"> можно ознакомиться на официальном сайте в разделе: </t>
    </r>
    <r>
      <rPr>
        <b/>
        <sz val="11"/>
        <color rgb="FF000000"/>
        <rFont val="Calibri"/>
        <family val="2"/>
        <charset val="204"/>
        <scheme val="minor"/>
      </rPr>
      <t>Партнерам\Тендеры и закупки</t>
    </r>
    <r>
      <rPr>
        <sz val="11"/>
        <color rgb="FF000000"/>
        <rFont val="Calibri"/>
        <family val="2"/>
        <charset val="204"/>
        <scheme val="minor"/>
      </rPr>
      <t>.</t>
    </r>
  </si>
  <si>
    <t xml:space="preserve">пропорционально ФОТ </t>
  </si>
  <si>
    <t>модернизация, ввод ОС</t>
  </si>
  <si>
    <t>Информация выложена на официальном сайте 30.01.2018 г. в разделе "Информация за 2018 год" , о чем контролирующие органы были уведомлены посредством шаблона  EE.OPEN.INFO.MARCH.NET.NOTICE 30.01.2018 г.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</si>
</sst>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%"/>
    <numFmt numFmtId="166" formatCode="0.000"/>
    <numFmt numFmtId="167" formatCode="0.000%"/>
    <numFmt numFmtId="168" formatCode="0.0"/>
  </numFmts>
  <fonts count="3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i/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0" tint="-0.3499862666707357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i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</xf>
    <xf numFmtId="0" fontId="38" fillId="0" borderId="0"/>
  </cellStyleXfs>
  <cellXfs count="163"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0" fontId="3" fillId="0" borderId="0" xfId="8"/>
    <xf numFmtId="0" fontId="15" fillId="0" borderId="0" xfId="8" applyFont="1"/>
    <xf numFmtId="0" fontId="18" fillId="0" borderId="0" xfId="8" applyFont="1" applyAlignment="1">
      <alignment horizontal="justify"/>
    </xf>
    <xf numFmtId="0" fontId="3" fillId="0" borderId="0" xfId="8" applyFont="1" applyAlignment="1">
      <alignment horizontal="justify"/>
    </xf>
    <xf numFmtId="0" fontId="7" fillId="0" borderId="0" xfId="8" applyFont="1"/>
    <xf numFmtId="0" fontId="25" fillId="0" borderId="0" xfId="6" applyNumberFormat="1" applyFont="1" applyFill="1" applyBorder="1" applyAlignment="1" applyProtection="1">
      <alignment vertical="top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16" fillId="0" borderId="0" xfId="6" applyNumberForma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/>
    <xf numFmtId="0" fontId="1" fillId="0" borderId="0" xfId="0" applyFont="1" applyAlignment="1"/>
    <xf numFmtId="0" fontId="24" fillId="0" borderId="0" xfId="0" applyFont="1" applyAlignment="1"/>
    <xf numFmtId="0" fontId="7" fillId="0" borderId="0" xfId="0" applyFont="1" applyAlignment="1"/>
    <xf numFmtId="0" fontId="9" fillId="0" borderId="0" xfId="0" applyNumberFormat="1" applyFont="1" applyFill="1" applyBorder="1" applyAlignment="1" applyProtection="1">
      <alignment vertical="top"/>
    </xf>
    <xf numFmtId="49" fontId="26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165" fontId="7" fillId="0" borderId="0" xfId="5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2" applyFont="1"/>
    <xf numFmtId="0" fontId="6" fillId="0" borderId="0" xfId="2" applyFont="1" applyFill="1"/>
    <xf numFmtId="0" fontId="6" fillId="0" borderId="0" xfId="2" applyFont="1" applyAlignment="1">
      <alignment horizontal="right"/>
    </xf>
    <xf numFmtId="0" fontId="7" fillId="0" borderId="0" xfId="2" applyFont="1"/>
    <xf numFmtId="0" fontId="7" fillId="0" borderId="0" xfId="2" applyFont="1" applyFill="1"/>
    <xf numFmtId="0" fontId="28" fillId="0" borderId="0" xfId="2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/>
    </xf>
    <xf numFmtId="0" fontId="29" fillId="0" borderId="0" xfId="6" applyNumberFormat="1" applyFont="1" applyFill="1" applyBorder="1" applyAlignment="1" applyProtection="1">
      <alignment horizontal="right" vertical="top"/>
    </xf>
    <xf numFmtId="0" fontId="30" fillId="0" borderId="0" xfId="2" applyFont="1"/>
    <xf numFmtId="0" fontId="30" fillId="0" borderId="2" xfId="2" applyFont="1" applyBorder="1" applyAlignment="1">
      <alignment horizontal="center" vertical="center"/>
    </xf>
    <xf numFmtId="0" fontId="30" fillId="0" borderId="2" xfId="2" applyFont="1" applyFill="1" applyBorder="1" applyAlignment="1">
      <alignment horizontal="center" vertical="center"/>
    </xf>
    <xf numFmtId="0" fontId="30" fillId="0" borderId="1" xfId="2" applyFont="1" applyBorder="1" applyAlignment="1">
      <alignment horizontal="center" vertical="center" wrapText="1"/>
    </xf>
    <xf numFmtId="4" fontId="30" fillId="0" borderId="0" xfId="2" applyNumberFormat="1" applyFont="1"/>
    <xf numFmtId="9" fontId="30" fillId="0" borderId="0" xfId="7" applyFont="1"/>
    <xf numFmtId="0" fontId="31" fillId="0" borderId="0" xfId="2" applyFont="1"/>
    <xf numFmtId="4" fontId="6" fillId="0" borderId="0" xfId="2" applyNumberFormat="1" applyFont="1" applyFill="1"/>
    <xf numFmtId="0" fontId="7" fillId="0" borderId="0" xfId="2" applyFont="1" applyBorder="1"/>
    <xf numFmtId="0" fontId="6" fillId="0" borderId="0" xfId="2" applyFont="1" applyBorder="1" applyAlignment="1">
      <alignment horizontal="right"/>
    </xf>
    <xf numFmtId="0" fontId="7" fillId="0" borderId="3" xfId="2" applyFont="1" applyBorder="1" applyAlignment="1">
      <alignment horizontal="left"/>
    </xf>
    <xf numFmtId="0" fontId="29" fillId="0" borderId="0" xfId="6" applyNumberFormat="1" applyFont="1" applyFill="1" applyBorder="1" applyAlignment="1" applyProtection="1">
      <alignment vertical="top"/>
    </xf>
    <xf numFmtId="0" fontId="6" fillId="0" borderId="0" xfId="0" applyFont="1" applyAlignment="1"/>
    <xf numFmtId="166" fontId="9" fillId="0" borderId="0" xfId="0" applyNumberFormat="1" applyFont="1" applyAlignment="1"/>
    <xf numFmtId="167" fontId="6" fillId="0" borderId="0" xfId="5" applyNumberFormat="1" applyFont="1"/>
    <xf numFmtId="0" fontId="33" fillId="0" borderId="0" xfId="0" applyNumberFormat="1" applyFont="1" applyFill="1" applyBorder="1" applyAlignment="1" applyProtection="1">
      <alignment vertical="top"/>
    </xf>
    <xf numFmtId="10" fontId="7" fillId="0" borderId="1" xfId="5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9" applyFill="1" applyAlignment="1" applyProtection="1">
      <alignment vertical="center" wrapText="1"/>
    </xf>
    <xf numFmtId="0" fontId="7" fillId="0" borderId="2" xfId="2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0" fontId="25" fillId="0" borderId="0" xfId="6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4" fillId="0" borderId="5" xfId="0" applyFont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6" fillId="0" borderId="0" xfId="3" applyNumberFormat="1" applyFont="1" applyFill="1" applyBorder="1" applyAlignment="1" applyProtection="1">
      <alignment vertical="top"/>
    </xf>
    <xf numFmtId="0" fontId="36" fillId="0" borderId="0" xfId="3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4" fontId="7" fillId="0" borderId="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left" vertical="center" wrapText="1"/>
    </xf>
    <xf numFmtId="0" fontId="30" fillId="0" borderId="1" xfId="2" applyFont="1" applyFill="1" applyBorder="1"/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16" fillId="0" borderId="0" xfId="6" applyFill="1" applyAlignment="1" applyProtection="1">
      <alignment vertical="center" wrapText="1"/>
    </xf>
    <xf numFmtId="168" fontId="7" fillId="0" borderId="1" xfId="0" applyNumberFormat="1" applyFont="1" applyFill="1" applyBorder="1" applyAlignment="1" applyProtection="1">
      <alignment horizontal="center" vertical="top"/>
    </xf>
    <xf numFmtId="4" fontId="7" fillId="0" borderId="0" xfId="0" applyNumberFormat="1" applyFont="1" applyFill="1" applyBorder="1" applyAlignment="1" applyProtection="1">
      <alignment horizontal="center" vertical="top" wrapText="1"/>
    </xf>
    <xf numFmtId="0" fontId="37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right" vertical="top"/>
    </xf>
    <xf numFmtId="0" fontId="7" fillId="0" borderId="2" xfId="2" applyFont="1" applyBorder="1" applyAlignment="1">
      <alignment horizontal="left"/>
    </xf>
    <xf numFmtId="166" fontId="6" fillId="0" borderId="0" xfId="0" applyNumberFormat="1" applyFont="1" applyAlignment="1"/>
    <xf numFmtId="0" fontId="27" fillId="0" borderId="0" xfId="6" applyFont="1" applyFill="1" applyAlignment="1" applyProtection="1">
      <alignment horizontal="left" vertical="top" wrapText="1"/>
    </xf>
    <xf numFmtId="0" fontId="16" fillId="0" borderId="0" xfId="6" applyFill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Font="1" applyAlignment="1">
      <alignment horizontal="right"/>
    </xf>
    <xf numFmtId="0" fontId="7" fillId="0" borderId="0" xfId="0" applyNumberFormat="1" applyFont="1" applyFill="1" applyBorder="1" applyAlignment="1" applyProtection="1">
      <alignment horizontal="left" wrapText="1"/>
    </xf>
    <xf numFmtId="0" fontId="36" fillId="0" borderId="0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32" fillId="0" borderId="0" xfId="2" applyFont="1" applyAlignment="1">
      <alignment horizontal="justify" wrapText="1"/>
    </xf>
    <xf numFmtId="0" fontId="6" fillId="0" borderId="0" xfId="2" applyFont="1" applyAlignment="1">
      <alignment horizontal="justify" wrapText="1"/>
    </xf>
    <xf numFmtId="49" fontId="30" fillId="0" borderId="2" xfId="2" applyNumberFormat="1" applyFont="1" applyBorder="1" applyAlignment="1">
      <alignment horizontal="center" vertical="center"/>
    </xf>
    <xf numFmtId="49" fontId="30" fillId="0" borderId="4" xfId="2" applyNumberFormat="1" applyFont="1" applyBorder="1" applyAlignment="1">
      <alignment horizontal="center" vertical="center"/>
    </xf>
    <xf numFmtId="49" fontId="30" fillId="0" borderId="3" xfId="2" applyNumberFormat="1" applyFont="1" applyBorder="1" applyAlignment="1">
      <alignment horizontal="center" vertical="center"/>
    </xf>
    <xf numFmtId="0" fontId="30" fillId="0" borderId="4" xfId="2" applyFont="1" applyBorder="1" applyAlignment="1">
      <alignment horizontal="justify" vertical="center" wrapText="1"/>
    </xf>
    <xf numFmtId="0" fontId="30" fillId="0" borderId="2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left"/>
    </xf>
    <xf numFmtId="49" fontId="7" fillId="0" borderId="5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5" xfId="2" applyFont="1" applyBorder="1" applyAlignment="1">
      <alignment horizontal="left"/>
    </xf>
    <xf numFmtId="49" fontId="7" fillId="0" borderId="5" xfId="2" applyNumberFormat="1" applyFont="1" applyBorder="1" applyAlignment="1">
      <alignment horizontal="left"/>
    </xf>
    <xf numFmtId="0" fontId="30" fillId="0" borderId="1" xfId="2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8" applyFont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22" fillId="0" borderId="0" xfId="8" applyFont="1" applyAlignment="1">
      <alignment horizontal="justify" vertical="top" wrapText="1"/>
    </xf>
    <xf numFmtId="0" fontId="7" fillId="0" borderId="0" xfId="8" applyFont="1" applyAlignment="1">
      <alignment horizontal="justify" vertical="top" wrapText="1"/>
    </xf>
    <xf numFmtId="0" fontId="21" fillId="0" borderId="0" xfId="9" applyFont="1" applyAlignment="1" applyProtection="1">
      <alignment horizontal="left" vertical="top" wrapText="1"/>
    </xf>
    <xf numFmtId="0" fontId="17" fillId="0" borderId="0" xfId="8" applyFont="1" applyAlignment="1">
      <alignment horizontal="center"/>
    </xf>
    <xf numFmtId="0" fontId="18" fillId="0" borderId="0" xfId="8" applyFont="1" applyAlignment="1">
      <alignment horizontal="justify"/>
    </xf>
    <xf numFmtId="0" fontId="19" fillId="2" borderId="0" xfId="8" applyFont="1" applyFill="1" applyAlignment="1">
      <alignment horizontal="justify"/>
    </xf>
    <xf numFmtId="0" fontId="21" fillId="0" borderId="0" xfId="9" applyFont="1" applyAlignment="1" applyProtection="1">
      <alignment horizontal="left" wrapText="1"/>
    </xf>
    <xf numFmtId="0" fontId="23" fillId="2" borderId="0" xfId="0" applyFont="1" applyFill="1" applyAlignment="1">
      <alignment horizontal="right" wrapText="1"/>
    </xf>
    <xf numFmtId="0" fontId="22" fillId="0" borderId="0" xfId="8" applyFont="1" applyAlignment="1">
      <alignment horizontal="left" vertical="top" wrapText="1"/>
    </xf>
    <xf numFmtId="0" fontId="16" fillId="0" borderId="0" xfId="6" applyFill="1" applyAlignment="1" applyProtection="1">
      <alignment horizontal="center" vertical="top" wrapText="1"/>
    </xf>
    <xf numFmtId="0" fontId="34" fillId="0" borderId="0" xfId="6" applyFont="1" applyFill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wrapText="1"/>
    </xf>
    <xf numFmtId="0" fontId="16" fillId="0" borderId="0" xfId="6" applyFill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7" fillId="0" borderId="1" xfId="2" applyFont="1" applyFill="1" applyBorder="1" applyAlignment="1">
      <alignment horizontal="center" vertical="center"/>
    </xf>
  </cellXfs>
  <cellStyles count="12">
    <cellStyle name="Гиперссылка" xfId="6" builtinId="8"/>
    <cellStyle name="Гиперссылка 2" xfId="9"/>
    <cellStyle name="Обычный" xfId="0" builtinId="0"/>
    <cellStyle name="Обычный 2" xfId="1"/>
    <cellStyle name="Обычный 2 16 2" xfId="11"/>
    <cellStyle name="Обычный 3" xfId="2"/>
    <cellStyle name="Обычный 4" xfId="3"/>
    <cellStyle name="Обычный 4 3" xfId="10"/>
    <cellStyle name="Обычный 5" xfId="4"/>
    <cellStyle name="Обычный 6" xfId="8"/>
    <cellStyle name="Процентный" xfId="5" builtinId="5"/>
    <cellStyle name="Процентный 2" xfId="7"/>
  </cellStyles>
  <dxfs count="0"/>
  <tableStyles count="0" defaultTableStyle="TableStyleMedium9" defaultPivotStyle="PivotStyleLight16"/>
  <colors>
    <mruColors>
      <color rgb="FF00FFFF"/>
      <color rgb="FFCC99FF"/>
      <color rgb="FF0000FF"/>
      <color rgb="FFCCCCFF"/>
      <color rgb="FF000099"/>
      <color rgb="FFFFFFFF"/>
      <color rgb="FF808080"/>
      <color rgb="FFB2B2B2"/>
      <color rgb="FF33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msktyre.ru/uslugi-po-elektroenergi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msktyre.ru/uslugi-po-elektroenergi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msktyre.ru/uslugi-po-elektroenergi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msktyre.ru/uslugi-po-elektroenergi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msktyre.ru/buhgalterskaya-otchetn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view="pageBreakPreview" topLeftCell="A19" zoomScaleNormal="100" zoomScaleSheetLayoutView="100" workbookViewId="0">
      <selection activeCell="B27" sqref="B27:L27"/>
    </sheetView>
  </sheetViews>
  <sheetFormatPr defaultRowHeight="15"/>
  <cols>
    <col min="1" max="1" width="4.85546875" style="41" customWidth="1"/>
    <col min="2" max="11" width="9.140625" style="37"/>
    <col min="12" max="12" width="11.5703125" style="37" customWidth="1"/>
    <col min="13" max="13" width="14.85546875" style="37" customWidth="1"/>
    <col min="14" max="16384" width="9.140625" style="37"/>
  </cols>
  <sheetData>
    <row r="1" spans="1:13" s="35" customFormat="1" ht="51" customHeight="1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7"/>
    </row>
    <row r="2" spans="1:13" s="35" customFormat="1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4" customFormat="1">
      <c r="A3" s="81"/>
      <c r="B3" s="103" t="s">
        <v>285</v>
      </c>
      <c r="C3" s="103"/>
      <c r="D3" s="103"/>
      <c r="E3" s="103"/>
      <c r="F3" s="103"/>
      <c r="G3" s="103"/>
      <c r="H3" s="80">
        <v>2017</v>
      </c>
      <c r="I3" s="36" t="s">
        <v>267</v>
      </c>
    </row>
    <row r="5" spans="1:13" s="34" customFormat="1" ht="13.5" customHeight="1">
      <c r="A5" s="82" t="s">
        <v>232</v>
      </c>
      <c r="B5" s="34" t="s">
        <v>233</v>
      </c>
    </row>
    <row r="6" spans="1:13" s="40" customFormat="1" ht="33.75" customHeight="1">
      <c r="A6" s="39" t="s">
        <v>55</v>
      </c>
      <c r="B6" s="101" t="s">
        <v>234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3" s="40" customFormat="1" ht="19.5" customHeight="1">
      <c r="A7" s="39" t="s">
        <v>82</v>
      </c>
      <c r="B7" s="101" t="s">
        <v>235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3" s="34" customFormat="1" ht="13.5" customHeight="1">
      <c r="A8" s="82" t="s">
        <v>236</v>
      </c>
      <c r="B8" s="34" t="s">
        <v>251</v>
      </c>
    </row>
    <row r="9" spans="1:13" s="40" customFormat="1" ht="66.75" customHeight="1">
      <c r="A9" s="39" t="s">
        <v>127</v>
      </c>
      <c r="B9" s="101" t="s">
        <v>281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3" s="40" customFormat="1" ht="54.75" customHeight="1">
      <c r="A10" s="39" t="s">
        <v>129</v>
      </c>
      <c r="B10" s="101" t="s">
        <v>282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3" s="40" customFormat="1" ht="48.75" customHeight="1">
      <c r="A11" s="39" t="s">
        <v>131</v>
      </c>
      <c r="B11" s="101" t="s">
        <v>284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3" s="40" customFormat="1" ht="48" customHeight="1">
      <c r="A12" s="39" t="s">
        <v>133</v>
      </c>
      <c r="B12" s="101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3" s="40" customFormat="1" ht="30" customHeight="1">
      <c r="A13" s="39" t="s">
        <v>238</v>
      </c>
      <c r="B13" s="101" t="s">
        <v>245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3" s="40" customFormat="1" ht="21" customHeight="1">
      <c r="A14" s="39" t="s">
        <v>239</v>
      </c>
      <c r="B14" s="101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3" s="40" customFormat="1" ht="35.25" customHeight="1">
      <c r="A15" s="39" t="s">
        <v>240</v>
      </c>
      <c r="B15" s="101" t="s">
        <v>271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3" s="40" customFormat="1" ht="35.25" customHeight="1">
      <c r="A16" s="39" t="s">
        <v>241</v>
      </c>
      <c r="B16" s="101" t="s">
        <v>272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s="40" customFormat="1" ht="30" customHeight="1">
      <c r="A17" s="39" t="s">
        <v>242</v>
      </c>
      <c r="B17" s="101" t="s">
        <v>247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s="40" customFormat="1" ht="35.25" customHeight="1">
      <c r="A18" s="39" t="s">
        <v>243</v>
      </c>
      <c r="B18" s="101" t="s">
        <v>248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s="40" customFormat="1" ht="45.75" customHeight="1">
      <c r="A19" s="39" t="s">
        <v>244</v>
      </c>
      <c r="B19" s="101" t="s">
        <v>292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40" customFormat="1" ht="21.75" customHeight="1">
      <c r="A20" s="39" t="s">
        <v>255</v>
      </c>
      <c r="B20" s="101" t="s">
        <v>260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s="40" customFormat="1" ht="70.5" customHeight="1">
      <c r="A21" s="39" t="s">
        <v>273</v>
      </c>
      <c r="B21" s="101" t="s">
        <v>250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s="40" customFormat="1" ht="21.75" customHeight="1">
      <c r="A22" s="39" t="s">
        <v>275</v>
      </c>
      <c r="B22" s="101" t="s">
        <v>252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s="40" customFormat="1" ht="19.5" customHeight="1">
      <c r="A23" s="39" t="s">
        <v>276</v>
      </c>
      <c r="B23" s="101" t="s">
        <v>253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s="40" customFormat="1" ht="30" customHeight="1">
      <c r="A24" s="39" t="s">
        <v>277</v>
      </c>
      <c r="B24" s="101" t="s">
        <v>274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s="40" customFormat="1" ht="20.25" customHeight="1">
      <c r="A25" s="39" t="s">
        <v>278</v>
      </c>
      <c r="B25" s="101" t="s">
        <v>254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s="40" customFormat="1" ht="30" customHeight="1">
      <c r="A26" s="3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s="40" customFormat="1" ht="30" customHeight="1">
      <c r="A27" s="3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s="40" customFormat="1" ht="30" customHeight="1">
      <c r="A28" s="3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 s="40" customFormat="1" ht="30" customHeight="1">
      <c r="A29" s="3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s="40" customFormat="1" ht="30" customHeight="1">
      <c r="A30" s="3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s="40" customFormat="1" ht="30" customHeight="1">
      <c r="A31" s="3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2" s="40" customFormat="1" ht="30" customHeight="1">
      <c r="A32" s="3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s="40" customFormat="1" ht="30" customHeight="1">
      <c r="A33" s="3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s="40" customFormat="1" ht="30" customHeight="1">
      <c r="A34" s="3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s="40" customFormat="1" ht="30" customHeight="1">
      <c r="A35" s="3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2" s="40" customFormat="1" ht="30" customHeight="1">
      <c r="A36" s="3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s="40" customFormat="1" ht="30" customHeight="1">
      <c r="A37" s="3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s="40" customFormat="1" ht="30" customHeight="1">
      <c r="A38" s="3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s="40" customFormat="1" ht="30" customHeight="1">
      <c r="A39" s="3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1:12" s="40" customFormat="1" ht="30" customHeight="1">
      <c r="A40" s="3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s="40" customFormat="1" ht="30" customHeight="1">
      <c r="A41" s="3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2" s="40" customFormat="1" ht="30" customHeight="1">
      <c r="A42" s="3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1:12" s="41" customFormat="1">
      <c r="A43" s="39"/>
    </row>
    <row r="44" spans="1:12" s="41" customFormat="1">
      <c r="A44" s="39"/>
    </row>
    <row r="45" spans="1:12" s="41" customFormat="1">
      <c r="A45" s="39"/>
    </row>
    <row r="46" spans="1:12" s="41" customFormat="1">
      <c r="A46" s="39"/>
    </row>
    <row r="47" spans="1:12" s="41" customFormat="1">
      <c r="A47" s="39"/>
    </row>
    <row r="48" spans="1:12" s="41" customFormat="1">
      <c r="A48" s="39"/>
    </row>
    <row r="49" spans="1:1" s="41" customFormat="1">
      <c r="A49" s="39"/>
    </row>
    <row r="50" spans="1:1" s="41" customFormat="1">
      <c r="A50" s="39"/>
    </row>
    <row r="51" spans="1:1" s="41" customFormat="1">
      <c r="A51" s="39"/>
    </row>
    <row r="52" spans="1:1" s="41" customFormat="1">
      <c r="A52" s="39"/>
    </row>
    <row r="53" spans="1:1" s="41" customFormat="1">
      <c r="A53" s="42"/>
    </row>
    <row r="54" spans="1:1" s="41" customFormat="1">
      <c r="A54" s="42"/>
    </row>
    <row r="55" spans="1:1" s="41" customFormat="1">
      <c r="A55" s="42"/>
    </row>
    <row r="56" spans="1:1" s="41" customFormat="1">
      <c r="A56" s="42"/>
    </row>
    <row r="57" spans="1:1" s="41" customFormat="1">
      <c r="A57" s="42"/>
    </row>
    <row r="58" spans="1:1" s="41" customFormat="1">
      <c r="A58" s="42"/>
    </row>
    <row r="59" spans="1:1" s="41" customFormat="1">
      <c r="A59" s="42"/>
    </row>
    <row r="60" spans="1:1" s="41" customFormat="1">
      <c r="A60" s="42"/>
    </row>
    <row r="61" spans="1:1" s="41" customFormat="1">
      <c r="A61" s="42"/>
    </row>
    <row r="62" spans="1:1" s="41" customFormat="1">
      <c r="A62" s="42"/>
    </row>
    <row r="63" spans="1:1" s="41" customFormat="1">
      <c r="A63" s="42"/>
    </row>
    <row r="64" spans="1:1" s="41" customFormat="1">
      <c r="A64" s="42"/>
    </row>
    <row r="65" spans="1:1" s="41" customFormat="1">
      <c r="A65" s="42"/>
    </row>
    <row r="66" spans="1:1" s="41" customFormat="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</sheetData>
  <mergeCells count="38">
    <mergeCell ref="A1:L1"/>
    <mergeCell ref="B6:L6"/>
    <mergeCell ref="B11:L11"/>
    <mergeCell ref="B12:L12"/>
    <mergeCell ref="B13:L13"/>
    <mergeCell ref="B7:L7"/>
    <mergeCell ref="B3:G3"/>
    <mergeCell ref="B9:L9"/>
    <mergeCell ref="B10:L10"/>
    <mergeCell ref="B14:L14"/>
    <mergeCell ref="B18:L18"/>
    <mergeCell ref="B17:L17"/>
    <mergeCell ref="B19:L19"/>
    <mergeCell ref="B20:L20"/>
    <mergeCell ref="B15:L15"/>
    <mergeCell ref="B16:L16"/>
    <mergeCell ref="B21:L21"/>
    <mergeCell ref="B22:L22"/>
    <mergeCell ref="B23:L23"/>
    <mergeCell ref="B25:L25"/>
    <mergeCell ref="B26:L26"/>
    <mergeCell ref="B24:L24"/>
    <mergeCell ref="B27:L27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42:L42"/>
    <mergeCell ref="B37:L37"/>
    <mergeCell ref="B38:L38"/>
    <mergeCell ref="B39:L39"/>
    <mergeCell ref="B40:L40"/>
    <mergeCell ref="B41:L41"/>
  </mergeCells>
  <hyperlinks>
    <hyperlink ref="B6:L6" location="'8'!A1" display="подпункт &quot;а&quot;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"/>
    <hyperlink ref="B7" location="'2)'!A1" display="подпункт &quot;б&quot; структура и объем затрат на производство и реализацию товаров (работ, услуг)"/>
    <hyperlink ref="B20:L20" location="'7'!A1" display="абзацы 13 - 18 подпункта &quot;б&quot; о техническом состоянии сетей"/>
    <hyperlink ref="B21:L21" location="'6'!A1" display="'6'!A1"/>
    <hyperlink ref="B11:L11" location="'3'!A1" display="'3'!A1"/>
    <hyperlink ref="B12:L12" location="'3'!A1" display="абзац 4 подпункта &quot;б&quot;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"/>
    <hyperlink ref="B13:L13" location="'3'!A1" display="абзац 5 подпункта &quot;б&quot;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"/>
    <hyperlink ref="B14:L14" location="'4'!A1" display="абзац 7 подпункта &quot;б&quot; о затратах сетевой организации на покупку потерь в собственных сетях"/>
    <hyperlink ref="B17:L17" location="'4'!A1" display="абзац 10 подпункта &quot;б&quot; о закупке сетевыми организациями электрической энергии для компенсации потерь в сетях и ее стоимости"/>
    <hyperlink ref="B18:L18" location="'4'!A1" display="абзац 11 подпункта &quot;б&quot; о размере фактических потерь, оплачиваемых покупателями при осуществлении расчетов за электрическую энергию по уровням напряжения"/>
    <hyperlink ref="B19:L19" location="'5'!A1" display="абзац 12 подпункта &quot;б&quot;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"/>
    <hyperlink ref="B22:L22" location="'9'!A1" display="подпункт &quot;ж&quot; об инвестиционных программах (о проектах инвестиционных программ) и отчетах об их реализации"/>
    <hyperlink ref="B23:L23" location="'9'!A1" display="подпункт &quot;ж(1)&quot; об отчетах о реализации инвестиционной программы и об обосновывающих их материалах"/>
    <hyperlink ref="B25:L25" location="'10'!A1" display="подпункт &quot;л&quot; о качестве обслуживания потребителей услуг сетевой организации "/>
    <hyperlink ref="B9:K9" location="'1)'!A1" display="  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10:K10" location="о!A1" display="о!A1"/>
    <hyperlink ref="B15" location="'5)'!A1" display="5) информация о перечне зон деятельности с детализацией по населенным пунктам и районам."/>
    <hyperlink ref="B15:K15" location="о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K16" location="о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K24" location="о!A1" display="подпункт &quot;з&quot; о способах приобретения, стоимости и объемах товаров, необходимых для оказания услуг по передаче электроэнергии"/>
    <hyperlink ref="B9:L9" location="'1'!A1" display="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7:L7" location="'2'!A1" display="подпункт &quot;б&quot; структура и объем затрат на производство и реализацию товаров (работ, услуг)"/>
    <hyperlink ref="B10:L10" location="'1'!A1" display="'1'!A1"/>
    <hyperlink ref="B15:L15" location="'4'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L16" location="'9'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24:L24" location="'11'!A1" display="подпункт &quot;з&quot; о способах приобретения, стоимости и объемах товаров, необходимых для оказания услуг по передаче электроэнергии"/>
  </hyperlinks>
  <pageMargins left="0.98425196850393704" right="0.39370078740157483" top="0.78740157480314965" bottom="0.78740157480314965" header="0" footer="0"/>
  <pageSetup paperSize="9" scale="82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showGridLines="0" view="pageBreakPreview" zoomScaleNormal="100" zoomScaleSheetLayoutView="100" workbookViewId="0">
      <selection activeCell="L40" sqref="L40"/>
    </sheetView>
  </sheetViews>
  <sheetFormatPr defaultRowHeight="12.75"/>
  <cols>
    <col min="7" max="7" width="17.28515625" customWidth="1"/>
  </cols>
  <sheetData>
    <row r="1" spans="1:7">
      <c r="G1" s="32" t="s">
        <v>230</v>
      </c>
    </row>
    <row r="2" spans="1:7" s="8" customFormat="1" ht="15">
      <c r="A2" s="8" t="s">
        <v>259</v>
      </c>
    </row>
    <row r="4" spans="1:7" ht="15">
      <c r="A4" s="8" t="s">
        <v>289</v>
      </c>
    </row>
  </sheetData>
  <hyperlinks>
    <hyperlink ref="G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showGridLines="0" view="pageBreakPreview" zoomScaleNormal="100" zoomScaleSheetLayoutView="100" workbookViewId="0">
      <selection activeCell="L22" sqref="L22"/>
    </sheetView>
  </sheetViews>
  <sheetFormatPr defaultRowHeight="15"/>
  <cols>
    <col min="1" max="4" width="9.140625" style="8"/>
    <col min="5" max="5" width="9.28515625" style="8" customWidth="1"/>
    <col min="6" max="7" width="9.140625" style="8"/>
    <col min="8" max="8" width="13" style="8" customWidth="1"/>
    <col min="9" max="9" width="13.140625" style="8" customWidth="1"/>
    <col min="10" max="16384" width="9.140625" style="8"/>
  </cols>
  <sheetData>
    <row r="1" spans="1:9">
      <c r="I1" s="32" t="s">
        <v>230</v>
      </c>
    </row>
    <row r="2" spans="1:9" ht="82.5" customHeight="1">
      <c r="A2" s="158" t="s">
        <v>302</v>
      </c>
      <c r="B2" s="158"/>
      <c r="C2" s="158"/>
      <c r="D2" s="158"/>
      <c r="E2" s="158"/>
      <c r="F2" s="158"/>
      <c r="G2" s="158"/>
      <c r="H2" s="158"/>
      <c r="I2" s="158"/>
    </row>
    <row r="3" spans="1:9" ht="20.25" customHeight="1">
      <c r="A3" s="159" t="s">
        <v>283</v>
      </c>
      <c r="B3" s="160"/>
      <c r="C3" s="160"/>
      <c r="D3" s="160"/>
      <c r="E3" s="160"/>
      <c r="F3" s="160"/>
      <c r="G3" s="160"/>
      <c r="H3" s="160"/>
      <c r="I3" s="160"/>
    </row>
  </sheetData>
  <mergeCells count="2">
    <mergeCell ref="A2:I2"/>
    <mergeCell ref="A3:I3"/>
  </mergeCells>
  <hyperlinks>
    <hyperlink ref="A3" r:id="rId1"/>
    <hyperlink ref="I1" location="'информация для раскрытия'!A1" display="'информация для раскрытия'!A1"/>
  </hyperlinks>
  <pageMargins left="0.98425196850393704" right="0.39370078740157483" top="0.78740157480314965" bottom="0.78740157480314965" header="0" footer="0"/>
  <pageSetup paperSize="9" scale="9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showGridLines="0" view="pageBreakPreview" zoomScaleNormal="100" zoomScaleSheetLayoutView="100" workbookViewId="0">
      <selection activeCell="L40" sqref="L40"/>
    </sheetView>
  </sheetViews>
  <sheetFormatPr defaultRowHeight="12.75"/>
  <cols>
    <col min="9" max="9" width="5.140625" customWidth="1"/>
    <col min="10" max="10" width="11.85546875" customWidth="1"/>
  </cols>
  <sheetData>
    <row r="1" spans="1:10" s="8" customFormat="1" ht="15">
      <c r="A1" s="38" t="s">
        <v>293</v>
      </c>
      <c r="J1" s="32" t="s">
        <v>230</v>
      </c>
    </row>
    <row r="2" spans="1:10" s="96" customFormat="1" ht="14.25"/>
    <row r="3" spans="1:10" s="8" customFormat="1" ht="62.25" customHeight="1">
      <c r="A3" s="161" t="s">
        <v>303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s="8" customFormat="1" ht="15"/>
    <row r="5" spans="1:10" s="8" customFormat="1" ht="15">
      <c r="A5" s="97" t="s">
        <v>294</v>
      </c>
      <c r="B5" s="32" t="s">
        <v>295</v>
      </c>
    </row>
  </sheetData>
  <mergeCells count="1">
    <mergeCell ref="A3:J3"/>
  </mergeCells>
  <hyperlinks>
    <hyperlink ref="J1" location="'информация для раскрытия'!A1" display="'информация для раскрытия'!A1"/>
  </hyperlink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view="pageBreakPreview" zoomScaleSheetLayoutView="100" workbookViewId="0">
      <selection activeCell="G21" sqref="G21"/>
    </sheetView>
  </sheetViews>
  <sheetFormatPr defaultRowHeight="12.75"/>
  <cols>
    <col min="1" max="1" width="20" style="83" customWidth="1"/>
    <col min="2" max="2" width="18" style="83" customWidth="1"/>
    <col min="3" max="3" width="16.42578125" style="83" customWidth="1"/>
    <col min="4" max="4" width="16.5703125" style="83" customWidth="1"/>
    <col min="5" max="5" width="37.140625" style="83" customWidth="1"/>
    <col min="6" max="6" width="12.28515625" style="83" customWidth="1"/>
    <col min="7" max="16384" width="9.140625" style="83"/>
  </cols>
  <sheetData>
    <row r="1" spans="1:5">
      <c r="E1" s="55" t="s">
        <v>230</v>
      </c>
    </row>
    <row r="2" spans="1:5" s="84" customFormat="1" ht="41.25" customHeight="1">
      <c r="A2" s="104" t="s">
        <v>306</v>
      </c>
      <c r="B2" s="105"/>
      <c r="C2" s="105"/>
      <c r="D2" s="105"/>
      <c r="E2" s="105"/>
    </row>
    <row r="5" spans="1:5">
      <c r="A5" s="32" t="s">
        <v>283</v>
      </c>
    </row>
  </sheetData>
  <mergeCells count="1">
    <mergeCell ref="A2:E2"/>
  </mergeCells>
  <hyperlinks>
    <hyperlink ref="A5" r:id="rId1"/>
    <hyperlink ref="E1" location="'информация для раскрытия'!A1" display="'информация для раскрытия'!A1"/>
  </hyperlinks>
  <printOptions horizontalCentered="1"/>
  <pageMargins left="0.70866141732283472" right="0.41" top="0.74803149606299213" bottom="0.74803149606299213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02"/>
  <sheetViews>
    <sheetView showGridLines="0" view="pageBreakPreview" zoomScaleNormal="100" zoomScaleSheetLayoutView="100" workbookViewId="0">
      <selection activeCell="L40" sqref="L40"/>
    </sheetView>
  </sheetViews>
  <sheetFormatPr defaultColWidth="0.85546875" defaultRowHeight="15" customHeight="1" outlineLevelCol="1"/>
  <cols>
    <col min="1" max="48" width="0.85546875" style="49"/>
    <col min="49" max="49" width="3.42578125" style="49" customWidth="1"/>
    <col min="50" max="58" width="0.85546875" style="49"/>
    <col min="59" max="59" width="4.42578125" style="49" customWidth="1"/>
    <col min="60" max="69" width="0.85546875" style="49"/>
    <col min="70" max="70" width="0.85546875" style="49" customWidth="1"/>
    <col min="71" max="71" width="16.85546875" style="50" customWidth="1"/>
    <col min="72" max="72" width="17.85546875" style="49" customWidth="1"/>
    <col min="73" max="73" width="34.28515625" style="49" customWidth="1"/>
    <col min="74" max="74" width="0.85546875" style="49"/>
    <col min="75" max="75" width="18.5703125" style="49" customWidth="1"/>
    <col min="76" max="76" width="12.5703125" style="49" hidden="1" customWidth="1" outlineLevel="1"/>
    <col min="77" max="77" width="3.7109375" style="49" customWidth="1" collapsed="1"/>
    <col min="78" max="78" width="13.7109375" style="49" customWidth="1"/>
    <col min="79" max="85" width="0.85546875" style="49"/>
    <col min="86" max="86" width="10.28515625" style="49" customWidth="1"/>
    <col min="87" max="87" width="12" style="49" customWidth="1"/>
    <col min="88" max="302" width="0.85546875" style="49"/>
    <col min="303" max="303" width="3.42578125" style="49" customWidth="1"/>
    <col min="304" max="312" width="0.85546875" style="49"/>
    <col min="313" max="313" width="4.42578125" style="49" customWidth="1"/>
    <col min="314" max="323" width="0.85546875" style="49"/>
    <col min="324" max="324" width="0.85546875" style="49" customWidth="1"/>
    <col min="325" max="325" width="12.5703125" style="49" customWidth="1"/>
    <col min="326" max="326" width="13.5703125" style="49" customWidth="1"/>
    <col min="327" max="327" width="13.42578125" style="49" customWidth="1"/>
    <col min="328" max="328" width="0" style="49" hidden="1" customWidth="1"/>
    <col min="329" max="329" width="58" style="49" customWidth="1"/>
    <col min="330" max="331" width="0.85546875" style="49"/>
    <col min="332" max="332" width="0" style="49" hidden="1" customWidth="1"/>
    <col min="333" max="558" width="0.85546875" style="49"/>
    <col min="559" max="559" width="3.42578125" style="49" customWidth="1"/>
    <col min="560" max="568" width="0.85546875" style="49"/>
    <col min="569" max="569" width="4.42578125" style="49" customWidth="1"/>
    <col min="570" max="579" width="0.85546875" style="49"/>
    <col min="580" max="580" width="0.85546875" style="49" customWidth="1"/>
    <col min="581" max="581" width="12.5703125" style="49" customWidth="1"/>
    <col min="582" max="582" width="13.5703125" style="49" customWidth="1"/>
    <col min="583" max="583" width="13.42578125" style="49" customWidth="1"/>
    <col min="584" max="584" width="0" style="49" hidden="1" customWidth="1"/>
    <col min="585" max="585" width="58" style="49" customWidth="1"/>
    <col min="586" max="587" width="0.85546875" style="49"/>
    <col min="588" max="588" width="0" style="49" hidden="1" customWidth="1"/>
    <col min="589" max="814" width="0.85546875" style="49"/>
    <col min="815" max="815" width="3.42578125" style="49" customWidth="1"/>
    <col min="816" max="824" width="0.85546875" style="49"/>
    <col min="825" max="825" width="4.42578125" style="49" customWidth="1"/>
    <col min="826" max="835" width="0.85546875" style="49"/>
    <col min="836" max="836" width="0.85546875" style="49" customWidth="1"/>
    <col min="837" max="837" width="12.5703125" style="49" customWidth="1"/>
    <col min="838" max="838" width="13.5703125" style="49" customWidth="1"/>
    <col min="839" max="839" width="13.42578125" style="49" customWidth="1"/>
    <col min="840" max="840" width="0" style="49" hidden="1" customWidth="1"/>
    <col min="841" max="841" width="58" style="49" customWidth="1"/>
    <col min="842" max="843" width="0.85546875" style="49"/>
    <col min="844" max="844" width="0" style="49" hidden="1" customWidth="1"/>
    <col min="845" max="1070" width="0.85546875" style="49"/>
    <col min="1071" max="1071" width="3.42578125" style="49" customWidth="1"/>
    <col min="1072" max="1080" width="0.85546875" style="49"/>
    <col min="1081" max="1081" width="4.42578125" style="49" customWidth="1"/>
    <col min="1082" max="1091" width="0.85546875" style="49"/>
    <col min="1092" max="1092" width="0.85546875" style="49" customWidth="1"/>
    <col min="1093" max="1093" width="12.5703125" style="49" customWidth="1"/>
    <col min="1094" max="1094" width="13.5703125" style="49" customWidth="1"/>
    <col min="1095" max="1095" width="13.42578125" style="49" customWidth="1"/>
    <col min="1096" max="1096" width="0" style="49" hidden="1" customWidth="1"/>
    <col min="1097" max="1097" width="58" style="49" customWidth="1"/>
    <col min="1098" max="1099" width="0.85546875" style="49"/>
    <col min="1100" max="1100" width="0" style="49" hidden="1" customWidth="1"/>
    <col min="1101" max="1326" width="0.85546875" style="49"/>
    <col min="1327" max="1327" width="3.42578125" style="49" customWidth="1"/>
    <col min="1328" max="1336" width="0.85546875" style="49"/>
    <col min="1337" max="1337" width="4.42578125" style="49" customWidth="1"/>
    <col min="1338" max="1347" width="0.85546875" style="49"/>
    <col min="1348" max="1348" width="0.85546875" style="49" customWidth="1"/>
    <col min="1349" max="1349" width="12.5703125" style="49" customWidth="1"/>
    <col min="1350" max="1350" width="13.5703125" style="49" customWidth="1"/>
    <col min="1351" max="1351" width="13.42578125" style="49" customWidth="1"/>
    <col min="1352" max="1352" width="0" style="49" hidden="1" customWidth="1"/>
    <col min="1353" max="1353" width="58" style="49" customWidth="1"/>
    <col min="1354" max="1355" width="0.85546875" style="49"/>
    <col min="1356" max="1356" width="0" style="49" hidden="1" customWidth="1"/>
    <col min="1357" max="1582" width="0.85546875" style="49"/>
    <col min="1583" max="1583" width="3.42578125" style="49" customWidth="1"/>
    <col min="1584" max="1592" width="0.85546875" style="49"/>
    <col min="1593" max="1593" width="4.42578125" style="49" customWidth="1"/>
    <col min="1594" max="1603" width="0.85546875" style="49"/>
    <col min="1604" max="1604" width="0.85546875" style="49" customWidth="1"/>
    <col min="1605" max="1605" width="12.5703125" style="49" customWidth="1"/>
    <col min="1606" max="1606" width="13.5703125" style="49" customWidth="1"/>
    <col min="1607" max="1607" width="13.42578125" style="49" customWidth="1"/>
    <col min="1608" max="1608" width="0" style="49" hidden="1" customWidth="1"/>
    <col min="1609" max="1609" width="58" style="49" customWidth="1"/>
    <col min="1610" max="1611" width="0.85546875" style="49"/>
    <col min="1612" max="1612" width="0" style="49" hidden="1" customWidth="1"/>
    <col min="1613" max="1838" width="0.85546875" style="49"/>
    <col min="1839" max="1839" width="3.42578125" style="49" customWidth="1"/>
    <col min="1840" max="1848" width="0.85546875" style="49"/>
    <col min="1849" max="1849" width="4.42578125" style="49" customWidth="1"/>
    <col min="1850" max="1859" width="0.85546875" style="49"/>
    <col min="1860" max="1860" width="0.85546875" style="49" customWidth="1"/>
    <col min="1861" max="1861" width="12.5703125" style="49" customWidth="1"/>
    <col min="1862" max="1862" width="13.5703125" style="49" customWidth="1"/>
    <col min="1863" max="1863" width="13.42578125" style="49" customWidth="1"/>
    <col min="1864" max="1864" width="0" style="49" hidden="1" customWidth="1"/>
    <col min="1865" max="1865" width="58" style="49" customWidth="1"/>
    <col min="1866" max="1867" width="0.85546875" style="49"/>
    <col min="1868" max="1868" width="0" style="49" hidden="1" customWidth="1"/>
    <col min="1869" max="2094" width="0.85546875" style="49"/>
    <col min="2095" max="2095" width="3.42578125" style="49" customWidth="1"/>
    <col min="2096" max="2104" width="0.85546875" style="49"/>
    <col min="2105" max="2105" width="4.42578125" style="49" customWidth="1"/>
    <col min="2106" max="2115" width="0.85546875" style="49"/>
    <col min="2116" max="2116" width="0.85546875" style="49" customWidth="1"/>
    <col min="2117" max="2117" width="12.5703125" style="49" customWidth="1"/>
    <col min="2118" max="2118" width="13.5703125" style="49" customWidth="1"/>
    <col min="2119" max="2119" width="13.42578125" style="49" customWidth="1"/>
    <col min="2120" max="2120" width="0" style="49" hidden="1" customWidth="1"/>
    <col min="2121" max="2121" width="58" style="49" customWidth="1"/>
    <col min="2122" max="2123" width="0.85546875" style="49"/>
    <col min="2124" max="2124" width="0" style="49" hidden="1" customWidth="1"/>
    <col min="2125" max="2350" width="0.85546875" style="49"/>
    <col min="2351" max="2351" width="3.42578125" style="49" customWidth="1"/>
    <col min="2352" max="2360" width="0.85546875" style="49"/>
    <col min="2361" max="2361" width="4.42578125" style="49" customWidth="1"/>
    <col min="2362" max="2371" width="0.85546875" style="49"/>
    <col min="2372" max="2372" width="0.85546875" style="49" customWidth="1"/>
    <col min="2373" max="2373" width="12.5703125" style="49" customWidth="1"/>
    <col min="2374" max="2374" width="13.5703125" style="49" customWidth="1"/>
    <col min="2375" max="2375" width="13.42578125" style="49" customWidth="1"/>
    <col min="2376" max="2376" width="0" style="49" hidden="1" customWidth="1"/>
    <col min="2377" max="2377" width="58" style="49" customWidth="1"/>
    <col min="2378" max="2379" width="0.85546875" style="49"/>
    <col min="2380" max="2380" width="0" style="49" hidden="1" customWidth="1"/>
    <col min="2381" max="2606" width="0.85546875" style="49"/>
    <col min="2607" max="2607" width="3.42578125" style="49" customWidth="1"/>
    <col min="2608" max="2616" width="0.85546875" style="49"/>
    <col min="2617" max="2617" width="4.42578125" style="49" customWidth="1"/>
    <col min="2618" max="2627" width="0.85546875" style="49"/>
    <col min="2628" max="2628" width="0.85546875" style="49" customWidth="1"/>
    <col min="2629" max="2629" width="12.5703125" style="49" customWidth="1"/>
    <col min="2630" max="2630" width="13.5703125" style="49" customWidth="1"/>
    <col min="2631" max="2631" width="13.42578125" style="49" customWidth="1"/>
    <col min="2632" max="2632" width="0" style="49" hidden="1" customWidth="1"/>
    <col min="2633" max="2633" width="58" style="49" customWidth="1"/>
    <col min="2634" max="2635" width="0.85546875" style="49"/>
    <col min="2636" max="2636" width="0" style="49" hidden="1" customWidth="1"/>
    <col min="2637" max="2862" width="0.85546875" style="49"/>
    <col min="2863" max="2863" width="3.42578125" style="49" customWidth="1"/>
    <col min="2864" max="2872" width="0.85546875" style="49"/>
    <col min="2873" max="2873" width="4.42578125" style="49" customWidth="1"/>
    <col min="2874" max="2883" width="0.85546875" style="49"/>
    <col min="2884" max="2884" width="0.85546875" style="49" customWidth="1"/>
    <col min="2885" max="2885" width="12.5703125" style="49" customWidth="1"/>
    <col min="2886" max="2886" width="13.5703125" style="49" customWidth="1"/>
    <col min="2887" max="2887" width="13.42578125" style="49" customWidth="1"/>
    <col min="2888" max="2888" width="0" style="49" hidden="1" customWidth="1"/>
    <col min="2889" max="2889" width="58" style="49" customWidth="1"/>
    <col min="2890" max="2891" width="0.85546875" style="49"/>
    <col min="2892" max="2892" width="0" style="49" hidden="1" customWidth="1"/>
    <col min="2893" max="3118" width="0.85546875" style="49"/>
    <col min="3119" max="3119" width="3.42578125" style="49" customWidth="1"/>
    <col min="3120" max="3128" width="0.85546875" style="49"/>
    <col min="3129" max="3129" width="4.42578125" style="49" customWidth="1"/>
    <col min="3130" max="3139" width="0.85546875" style="49"/>
    <col min="3140" max="3140" width="0.85546875" style="49" customWidth="1"/>
    <col min="3141" max="3141" width="12.5703125" style="49" customWidth="1"/>
    <col min="3142" max="3142" width="13.5703125" style="49" customWidth="1"/>
    <col min="3143" max="3143" width="13.42578125" style="49" customWidth="1"/>
    <col min="3144" max="3144" width="0" style="49" hidden="1" customWidth="1"/>
    <col min="3145" max="3145" width="58" style="49" customWidth="1"/>
    <col min="3146" max="3147" width="0.85546875" style="49"/>
    <col min="3148" max="3148" width="0" style="49" hidden="1" customWidth="1"/>
    <col min="3149" max="3374" width="0.85546875" style="49"/>
    <col min="3375" max="3375" width="3.42578125" style="49" customWidth="1"/>
    <col min="3376" max="3384" width="0.85546875" style="49"/>
    <col min="3385" max="3385" width="4.42578125" style="49" customWidth="1"/>
    <col min="3386" max="3395" width="0.85546875" style="49"/>
    <col min="3396" max="3396" width="0.85546875" style="49" customWidth="1"/>
    <col min="3397" max="3397" width="12.5703125" style="49" customWidth="1"/>
    <col min="3398" max="3398" width="13.5703125" style="49" customWidth="1"/>
    <col min="3399" max="3399" width="13.42578125" style="49" customWidth="1"/>
    <col min="3400" max="3400" width="0" style="49" hidden="1" customWidth="1"/>
    <col min="3401" max="3401" width="58" style="49" customWidth="1"/>
    <col min="3402" max="3403" width="0.85546875" style="49"/>
    <col min="3404" max="3404" width="0" style="49" hidden="1" customWidth="1"/>
    <col min="3405" max="3630" width="0.85546875" style="49"/>
    <col min="3631" max="3631" width="3.42578125" style="49" customWidth="1"/>
    <col min="3632" max="3640" width="0.85546875" style="49"/>
    <col min="3641" max="3641" width="4.42578125" style="49" customWidth="1"/>
    <col min="3642" max="3651" width="0.85546875" style="49"/>
    <col min="3652" max="3652" width="0.85546875" style="49" customWidth="1"/>
    <col min="3653" max="3653" width="12.5703125" style="49" customWidth="1"/>
    <col min="3654" max="3654" width="13.5703125" style="49" customWidth="1"/>
    <col min="3655" max="3655" width="13.42578125" style="49" customWidth="1"/>
    <col min="3656" max="3656" width="0" style="49" hidden="1" customWidth="1"/>
    <col min="3657" max="3657" width="58" style="49" customWidth="1"/>
    <col min="3658" max="3659" width="0.85546875" style="49"/>
    <col min="3660" max="3660" width="0" style="49" hidden="1" customWidth="1"/>
    <col min="3661" max="3886" width="0.85546875" style="49"/>
    <col min="3887" max="3887" width="3.42578125" style="49" customWidth="1"/>
    <col min="3888" max="3896" width="0.85546875" style="49"/>
    <col min="3897" max="3897" width="4.42578125" style="49" customWidth="1"/>
    <col min="3898" max="3907" width="0.85546875" style="49"/>
    <col min="3908" max="3908" width="0.85546875" style="49" customWidth="1"/>
    <col min="3909" max="3909" width="12.5703125" style="49" customWidth="1"/>
    <col min="3910" max="3910" width="13.5703125" style="49" customWidth="1"/>
    <col min="3911" max="3911" width="13.42578125" style="49" customWidth="1"/>
    <col min="3912" max="3912" width="0" style="49" hidden="1" customWidth="1"/>
    <col min="3913" max="3913" width="58" style="49" customWidth="1"/>
    <col min="3914" max="3915" width="0.85546875" style="49"/>
    <col min="3916" max="3916" width="0" style="49" hidden="1" customWidth="1"/>
    <col min="3917" max="4142" width="0.85546875" style="49"/>
    <col min="4143" max="4143" width="3.42578125" style="49" customWidth="1"/>
    <col min="4144" max="4152" width="0.85546875" style="49"/>
    <col min="4153" max="4153" width="4.42578125" style="49" customWidth="1"/>
    <col min="4154" max="4163" width="0.85546875" style="49"/>
    <col min="4164" max="4164" width="0.85546875" style="49" customWidth="1"/>
    <col min="4165" max="4165" width="12.5703125" style="49" customWidth="1"/>
    <col min="4166" max="4166" width="13.5703125" style="49" customWidth="1"/>
    <col min="4167" max="4167" width="13.42578125" style="49" customWidth="1"/>
    <col min="4168" max="4168" width="0" style="49" hidden="1" customWidth="1"/>
    <col min="4169" max="4169" width="58" style="49" customWidth="1"/>
    <col min="4170" max="4171" width="0.85546875" style="49"/>
    <col min="4172" max="4172" width="0" style="49" hidden="1" customWidth="1"/>
    <col min="4173" max="4398" width="0.85546875" style="49"/>
    <col min="4399" max="4399" width="3.42578125" style="49" customWidth="1"/>
    <col min="4400" max="4408" width="0.85546875" style="49"/>
    <col min="4409" max="4409" width="4.42578125" style="49" customWidth="1"/>
    <col min="4410" max="4419" width="0.85546875" style="49"/>
    <col min="4420" max="4420" width="0.85546875" style="49" customWidth="1"/>
    <col min="4421" max="4421" width="12.5703125" style="49" customWidth="1"/>
    <col min="4422" max="4422" width="13.5703125" style="49" customWidth="1"/>
    <col min="4423" max="4423" width="13.42578125" style="49" customWidth="1"/>
    <col min="4424" max="4424" width="0" style="49" hidden="1" customWidth="1"/>
    <col min="4425" max="4425" width="58" style="49" customWidth="1"/>
    <col min="4426" max="4427" width="0.85546875" style="49"/>
    <col min="4428" max="4428" width="0" style="49" hidden="1" customWidth="1"/>
    <col min="4429" max="4654" width="0.85546875" style="49"/>
    <col min="4655" max="4655" width="3.42578125" style="49" customWidth="1"/>
    <col min="4656" max="4664" width="0.85546875" style="49"/>
    <col min="4665" max="4665" width="4.42578125" style="49" customWidth="1"/>
    <col min="4666" max="4675" width="0.85546875" style="49"/>
    <col min="4676" max="4676" width="0.85546875" style="49" customWidth="1"/>
    <col min="4677" max="4677" width="12.5703125" style="49" customWidth="1"/>
    <col min="4678" max="4678" width="13.5703125" style="49" customWidth="1"/>
    <col min="4679" max="4679" width="13.42578125" style="49" customWidth="1"/>
    <col min="4680" max="4680" width="0" style="49" hidden="1" customWidth="1"/>
    <col min="4681" max="4681" width="58" style="49" customWidth="1"/>
    <col min="4682" max="4683" width="0.85546875" style="49"/>
    <col min="4684" max="4684" width="0" style="49" hidden="1" customWidth="1"/>
    <col min="4685" max="4910" width="0.85546875" style="49"/>
    <col min="4911" max="4911" width="3.42578125" style="49" customWidth="1"/>
    <col min="4912" max="4920" width="0.85546875" style="49"/>
    <col min="4921" max="4921" width="4.42578125" style="49" customWidth="1"/>
    <col min="4922" max="4931" width="0.85546875" style="49"/>
    <col min="4932" max="4932" width="0.85546875" style="49" customWidth="1"/>
    <col min="4933" max="4933" width="12.5703125" style="49" customWidth="1"/>
    <col min="4934" max="4934" width="13.5703125" style="49" customWidth="1"/>
    <col min="4935" max="4935" width="13.42578125" style="49" customWidth="1"/>
    <col min="4936" max="4936" width="0" style="49" hidden="1" customWidth="1"/>
    <col min="4937" max="4937" width="58" style="49" customWidth="1"/>
    <col min="4938" max="4939" width="0.85546875" style="49"/>
    <col min="4940" max="4940" width="0" style="49" hidden="1" customWidth="1"/>
    <col min="4941" max="5166" width="0.85546875" style="49"/>
    <col min="5167" max="5167" width="3.42578125" style="49" customWidth="1"/>
    <col min="5168" max="5176" width="0.85546875" style="49"/>
    <col min="5177" max="5177" width="4.42578125" style="49" customWidth="1"/>
    <col min="5178" max="5187" width="0.85546875" style="49"/>
    <col min="5188" max="5188" width="0.85546875" style="49" customWidth="1"/>
    <col min="5189" max="5189" width="12.5703125" style="49" customWidth="1"/>
    <col min="5190" max="5190" width="13.5703125" style="49" customWidth="1"/>
    <col min="5191" max="5191" width="13.42578125" style="49" customWidth="1"/>
    <col min="5192" max="5192" width="0" style="49" hidden="1" customWidth="1"/>
    <col min="5193" max="5193" width="58" style="49" customWidth="1"/>
    <col min="5194" max="5195" width="0.85546875" style="49"/>
    <col min="5196" max="5196" width="0" style="49" hidden="1" customWidth="1"/>
    <col min="5197" max="5422" width="0.85546875" style="49"/>
    <col min="5423" max="5423" width="3.42578125" style="49" customWidth="1"/>
    <col min="5424" max="5432" width="0.85546875" style="49"/>
    <col min="5433" max="5433" width="4.42578125" style="49" customWidth="1"/>
    <col min="5434" max="5443" width="0.85546875" style="49"/>
    <col min="5444" max="5444" width="0.85546875" style="49" customWidth="1"/>
    <col min="5445" max="5445" width="12.5703125" style="49" customWidth="1"/>
    <col min="5446" max="5446" width="13.5703125" style="49" customWidth="1"/>
    <col min="5447" max="5447" width="13.42578125" style="49" customWidth="1"/>
    <col min="5448" max="5448" width="0" style="49" hidden="1" customWidth="1"/>
    <col min="5449" max="5449" width="58" style="49" customWidth="1"/>
    <col min="5450" max="5451" width="0.85546875" style="49"/>
    <col min="5452" max="5452" width="0" style="49" hidden="1" customWidth="1"/>
    <col min="5453" max="5678" width="0.85546875" style="49"/>
    <col min="5679" max="5679" width="3.42578125" style="49" customWidth="1"/>
    <col min="5680" max="5688" width="0.85546875" style="49"/>
    <col min="5689" max="5689" width="4.42578125" style="49" customWidth="1"/>
    <col min="5690" max="5699" width="0.85546875" style="49"/>
    <col min="5700" max="5700" width="0.85546875" style="49" customWidth="1"/>
    <col min="5701" max="5701" width="12.5703125" style="49" customWidth="1"/>
    <col min="5702" max="5702" width="13.5703125" style="49" customWidth="1"/>
    <col min="5703" max="5703" width="13.42578125" style="49" customWidth="1"/>
    <col min="5704" max="5704" width="0" style="49" hidden="1" customWidth="1"/>
    <col min="5705" max="5705" width="58" style="49" customWidth="1"/>
    <col min="5706" max="5707" width="0.85546875" style="49"/>
    <col min="5708" max="5708" width="0" style="49" hidden="1" customWidth="1"/>
    <col min="5709" max="5934" width="0.85546875" style="49"/>
    <col min="5935" max="5935" width="3.42578125" style="49" customWidth="1"/>
    <col min="5936" max="5944" width="0.85546875" style="49"/>
    <col min="5945" max="5945" width="4.42578125" style="49" customWidth="1"/>
    <col min="5946" max="5955" width="0.85546875" style="49"/>
    <col min="5956" max="5956" width="0.85546875" style="49" customWidth="1"/>
    <col min="5957" max="5957" width="12.5703125" style="49" customWidth="1"/>
    <col min="5958" max="5958" width="13.5703125" style="49" customWidth="1"/>
    <col min="5959" max="5959" width="13.42578125" style="49" customWidth="1"/>
    <col min="5960" max="5960" width="0" style="49" hidden="1" customWidth="1"/>
    <col min="5961" max="5961" width="58" style="49" customWidth="1"/>
    <col min="5962" max="5963" width="0.85546875" style="49"/>
    <col min="5964" max="5964" width="0" style="49" hidden="1" customWidth="1"/>
    <col min="5965" max="6190" width="0.85546875" style="49"/>
    <col min="6191" max="6191" width="3.42578125" style="49" customWidth="1"/>
    <col min="6192" max="6200" width="0.85546875" style="49"/>
    <col min="6201" max="6201" width="4.42578125" style="49" customWidth="1"/>
    <col min="6202" max="6211" width="0.85546875" style="49"/>
    <col min="6212" max="6212" width="0.85546875" style="49" customWidth="1"/>
    <col min="6213" max="6213" width="12.5703125" style="49" customWidth="1"/>
    <col min="6214" max="6214" width="13.5703125" style="49" customWidth="1"/>
    <col min="6215" max="6215" width="13.42578125" style="49" customWidth="1"/>
    <col min="6216" max="6216" width="0" style="49" hidden="1" customWidth="1"/>
    <col min="6217" max="6217" width="58" style="49" customWidth="1"/>
    <col min="6218" max="6219" width="0.85546875" style="49"/>
    <col min="6220" max="6220" width="0" style="49" hidden="1" customWidth="1"/>
    <col min="6221" max="6446" width="0.85546875" style="49"/>
    <col min="6447" max="6447" width="3.42578125" style="49" customWidth="1"/>
    <col min="6448" max="6456" width="0.85546875" style="49"/>
    <col min="6457" max="6457" width="4.42578125" style="49" customWidth="1"/>
    <col min="6458" max="6467" width="0.85546875" style="49"/>
    <col min="6468" max="6468" width="0.85546875" style="49" customWidth="1"/>
    <col min="6469" max="6469" width="12.5703125" style="49" customWidth="1"/>
    <col min="6470" max="6470" width="13.5703125" style="49" customWidth="1"/>
    <col min="6471" max="6471" width="13.42578125" style="49" customWidth="1"/>
    <col min="6472" max="6472" width="0" style="49" hidden="1" customWidth="1"/>
    <col min="6473" max="6473" width="58" style="49" customWidth="1"/>
    <col min="6474" max="6475" width="0.85546875" style="49"/>
    <col min="6476" max="6476" width="0" style="49" hidden="1" customWidth="1"/>
    <col min="6477" max="6702" width="0.85546875" style="49"/>
    <col min="6703" max="6703" width="3.42578125" style="49" customWidth="1"/>
    <col min="6704" max="6712" width="0.85546875" style="49"/>
    <col min="6713" max="6713" width="4.42578125" style="49" customWidth="1"/>
    <col min="6714" max="6723" width="0.85546875" style="49"/>
    <col min="6724" max="6724" width="0.85546875" style="49" customWidth="1"/>
    <col min="6725" max="6725" width="12.5703125" style="49" customWidth="1"/>
    <col min="6726" max="6726" width="13.5703125" style="49" customWidth="1"/>
    <col min="6727" max="6727" width="13.42578125" style="49" customWidth="1"/>
    <col min="6728" max="6728" width="0" style="49" hidden="1" customWidth="1"/>
    <col min="6729" max="6729" width="58" style="49" customWidth="1"/>
    <col min="6730" max="6731" width="0.85546875" style="49"/>
    <col min="6732" max="6732" width="0" style="49" hidden="1" customWidth="1"/>
    <col min="6733" max="6958" width="0.85546875" style="49"/>
    <col min="6959" max="6959" width="3.42578125" style="49" customWidth="1"/>
    <col min="6960" max="6968" width="0.85546875" style="49"/>
    <col min="6969" max="6969" width="4.42578125" style="49" customWidth="1"/>
    <col min="6970" max="6979" width="0.85546875" style="49"/>
    <col min="6980" max="6980" width="0.85546875" style="49" customWidth="1"/>
    <col min="6981" max="6981" width="12.5703125" style="49" customWidth="1"/>
    <col min="6982" max="6982" width="13.5703125" style="49" customWidth="1"/>
    <col min="6983" max="6983" width="13.42578125" style="49" customWidth="1"/>
    <col min="6984" max="6984" width="0" style="49" hidden="1" customWidth="1"/>
    <col min="6985" max="6985" width="58" style="49" customWidth="1"/>
    <col min="6986" max="6987" width="0.85546875" style="49"/>
    <col min="6988" max="6988" width="0" style="49" hidden="1" customWidth="1"/>
    <col min="6989" max="7214" width="0.85546875" style="49"/>
    <col min="7215" max="7215" width="3.42578125" style="49" customWidth="1"/>
    <col min="7216" max="7224" width="0.85546875" style="49"/>
    <col min="7225" max="7225" width="4.42578125" style="49" customWidth="1"/>
    <col min="7226" max="7235" width="0.85546875" style="49"/>
    <col min="7236" max="7236" width="0.85546875" style="49" customWidth="1"/>
    <col min="7237" max="7237" width="12.5703125" style="49" customWidth="1"/>
    <col min="7238" max="7238" width="13.5703125" style="49" customWidth="1"/>
    <col min="7239" max="7239" width="13.42578125" style="49" customWidth="1"/>
    <col min="7240" max="7240" width="0" style="49" hidden="1" customWidth="1"/>
    <col min="7241" max="7241" width="58" style="49" customWidth="1"/>
    <col min="7242" max="7243" width="0.85546875" style="49"/>
    <col min="7244" max="7244" width="0" style="49" hidden="1" customWidth="1"/>
    <col min="7245" max="7470" width="0.85546875" style="49"/>
    <col min="7471" max="7471" width="3.42578125" style="49" customWidth="1"/>
    <col min="7472" max="7480" width="0.85546875" style="49"/>
    <col min="7481" max="7481" width="4.42578125" style="49" customWidth="1"/>
    <col min="7482" max="7491" width="0.85546875" style="49"/>
    <col min="7492" max="7492" width="0.85546875" style="49" customWidth="1"/>
    <col min="7493" max="7493" width="12.5703125" style="49" customWidth="1"/>
    <col min="7494" max="7494" width="13.5703125" style="49" customWidth="1"/>
    <col min="7495" max="7495" width="13.42578125" style="49" customWidth="1"/>
    <col min="7496" max="7496" width="0" style="49" hidden="1" customWidth="1"/>
    <col min="7497" max="7497" width="58" style="49" customWidth="1"/>
    <col min="7498" max="7499" width="0.85546875" style="49"/>
    <col min="7500" max="7500" width="0" style="49" hidden="1" customWidth="1"/>
    <col min="7501" max="7726" width="0.85546875" style="49"/>
    <col min="7727" max="7727" width="3.42578125" style="49" customWidth="1"/>
    <col min="7728" max="7736" width="0.85546875" style="49"/>
    <col min="7737" max="7737" width="4.42578125" style="49" customWidth="1"/>
    <col min="7738" max="7747" width="0.85546875" style="49"/>
    <col min="7748" max="7748" width="0.85546875" style="49" customWidth="1"/>
    <col min="7749" max="7749" width="12.5703125" style="49" customWidth="1"/>
    <col min="7750" max="7750" width="13.5703125" style="49" customWidth="1"/>
    <col min="7751" max="7751" width="13.42578125" style="49" customWidth="1"/>
    <col min="7752" max="7752" width="0" style="49" hidden="1" customWidth="1"/>
    <col min="7753" max="7753" width="58" style="49" customWidth="1"/>
    <col min="7754" max="7755" width="0.85546875" style="49"/>
    <col min="7756" max="7756" width="0" style="49" hidden="1" customWidth="1"/>
    <col min="7757" max="7982" width="0.85546875" style="49"/>
    <col min="7983" max="7983" width="3.42578125" style="49" customWidth="1"/>
    <col min="7984" max="7992" width="0.85546875" style="49"/>
    <col min="7993" max="7993" width="4.42578125" style="49" customWidth="1"/>
    <col min="7994" max="8003" width="0.85546875" style="49"/>
    <col min="8004" max="8004" width="0.85546875" style="49" customWidth="1"/>
    <col min="8005" max="8005" width="12.5703125" style="49" customWidth="1"/>
    <col min="8006" max="8006" width="13.5703125" style="49" customWidth="1"/>
    <col min="8007" max="8007" width="13.42578125" style="49" customWidth="1"/>
    <col min="8008" max="8008" width="0" style="49" hidden="1" customWidth="1"/>
    <col min="8009" max="8009" width="58" style="49" customWidth="1"/>
    <col min="8010" max="8011" width="0.85546875" style="49"/>
    <col min="8012" max="8012" width="0" style="49" hidden="1" customWidth="1"/>
    <col min="8013" max="8238" width="0.85546875" style="49"/>
    <col min="8239" max="8239" width="3.42578125" style="49" customWidth="1"/>
    <col min="8240" max="8248" width="0.85546875" style="49"/>
    <col min="8249" max="8249" width="4.42578125" style="49" customWidth="1"/>
    <col min="8250" max="8259" width="0.85546875" style="49"/>
    <col min="8260" max="8260" width="0.85546875" style="49" customWidth="1"/>
    <col min="8261" max="8261" width="12.5703125" style="49" customWidth="1"/>
    <col min="8262" max="8262" width="13.5703125" style="49" customWidth="1"/>
    <col min="8263" max="8263" width="13.42578125" style="49" customWidth="1"/>
    <col min="8264" max="8264" width="0" style="49" hidden="1" customWidth="1"/>
    <col min="8265" max="8265" width="58" style="49" customWidth="1"/>
    <col min="8266" max="8267" width="0.85546875" style="49"/>
    <col min="8268" max="8268" width="0" style="49" hidden="1" customWidth="1"/>
    <col min="8269" max="8494" width="0.85546875" style="49"/>
    <col min="8495" max="8495" width="3.42578125" style="49" customWidth="1"/>
    <col min="8496" max="8504" width="0.85546875" style="49"/>
    <col min="8505" max="8505" width="4.42578125" style="49" customWidth="1"/>
    <col min="8506" max="8515" width="0.85546875" style="49"/>
    <col min="8516" max="8516" width="0.85546875" style="49" customWidth="1"/>
    <col min="8517" max="8517" width="12.5703125" style="49" customWidth="1"/>
    <col min="8518" max="8518" width="13.5703125" style="49" customWidth="1"/>
    <col min="8519" max="8519" width="13.42578125" style="49" customWidth="1"/>
    <col min="8520" max="8520" width="0" style="49" hidden="1" customWidth="1"/>
    <col min="8521" max="8521" width="58" style="49" customWidth="1"/>
    <col min="8522" max="8523" width="0.85546875" style="49"/>
    <col min="8524" max="8524" width="0" style="49" hidden="1" customWidth="1"/>
    <col min="8525" max="8750" width="0.85546875" style="49"/>
    <col min="8751" max="8751" width="3.42578125" style="49" customWidth="1"/>
    <col min="8752" max="8760" width="0.85546875" style="49"/>
    <col min="8761" max="8761" width="4.42578125" style="49" customWidth="1"/>
    <col min="8762" max="8771" width="0.85546875" style="49"/>
    <col min="8772" max="8772" width="0.85546875" style="49" customWidth="1"/>
    <col min="8773" max="8773" width="12.5703125" style="49" customWidth="1"/>
    <col min="8774" max="8774" width="13.5703125" style="49" customWidth="1"/>
    <col min="8775" max="8775" width="13.42578125" style="49" customWidth="1"/>
    <col min="8776" max="8776" width="0" style="49" hidden="1" customWidth="1"/>
    <col min="8777" max="8777" width="58" style="49" customWidth="1"/>
    <col min="8778" max="8779" width="0.85546875" style="49"/>
    <col min="8780" max="8780" width="0" style="49" hidden="1" customWidth="1"/>
    <col min="8781" max="9006" width="0.85546875" style="49"/>
    <col min="9007" max="9007" width="3.42578125" style="49" customWidth="1"/>
    <col min="9008" max="9016" width="0.85546875" style="49"/>
    <col min="9017" max="9017" width="4.42578125" style="49" customWidth="1"/>
    <col min="9018" max="9027" width="0.85546875" style="49"/>
    <col min="9028" max="9028" width="0.85546875" style="49" customWidth="1"/>
    <col min="9029" max="9029" width="12.5703125" style="49" customWidth="1"/>
    <col min="9030" max="9030" width="13.5703125" style="49" customWidth="1"/>
    <col min="9031" max="9031" width="13.42578125" style="49" customWidth="1"/>
    <col min="9032" max="9032" width="0" style="49" hidden="1" customWidth="1"/>
    <col min="9033" max="9033" width="58" style="49" customWidth="1"/>
    <col min="9034" max="9035" width="0.85546875" style="49"/>
    <col min="9036" max="9036" width="0" style="49" hidden="1" customWidth="1"/>
    <col min="9037" max="9262" width="0.85546875" style="49"/>
    <col min="9263" max="9263" width="3.42578125" style="49" customWidth="1"/>
    <col min="9264" max="9272" width="0.85546875" style="49"/>
    <col min="9273" max="9273" width="4.42578125" style="49" customWidth="1"/>
    <col min="9274" max="9283" width="0.85546875" style="49"/>
    <col min="9284" max="9284" width="0.85546875" style="49" customWidth="1"/>
    <col min="9285" max="9285" width="12.5703125" style="49" customWidth="1"/>
    <col min="9286" max="9286" width="13.5703125" style="49" customWidth="1"/>
    <col min="9287" max="9287" width="13.42578125" style="49" customWidth="1"/>
    <col min="9288" max="9288" width="0" style="49" hidden="1" customWidth="1"/>
    <col min="9289" max="9289" width="58" style="49" customWidth="1"/>
    <col min="9290" max="9291" width="0.85546875" style="49"/>
    <col min="9292" max="9292" width="0" style="49" hidden="1" customWidth="1"/>
    <col min="9293" max="9518" width="0.85546875" style="49"/>
    <col min="9519" max="9519" width="3.42578125" style="49" customWidth="1"/>
    <col min="9520" max="9528" width="0.85546875" style="49"/>
    <col min="9529" max="9529" width="4.42578125" style="49" customWidth="1"/>
    <col min="9530" max="9539" width="0.85546875" style="49"/>
    <col min="9540" max="9540" width="0.85546875" style="49" customWidth="1"/>
    <col min="9541" max="9541" width="12.5703125" style="49" customWidth="1"/>
    <col min="9542" max="9542" width="13.5703125" style="49" customWidth="1"/>
    <col min="9543" max="9543" width="13.42578125" style="49" customWidth="1"/>
    <col min="9544" max="9544" width="0" style="49" hidden="1" customWidth="1"/>
    <col min="9545" max="9545" width="58" style="49" customWidth="1"/>
    <col min="9546" max="9547" width="0.85546875" style="49"/>
    <col min="9548" max="9548" width="0" style="49" hidden="1" customWidth="1"/>
    <col min="9549" max="9774" width="0.85546875" style="49"/>
    <col min="9775" max="9775" width="3.42578125" style="49" customWidth="1"/>
    <col min="9776" max="9784" width="0.85546875" style="49"/>
    <col min="9785" max="9785" width="4.42578125" style="49" customWidth="1"/>
    <col min="9786" max="9795" width="0.85546875" style="49"/>
    <col min="9796" max="9796" width="0.85546875" style="49" customWidth="1"/>
    <col min="9797" max="9797" width="12.5703125" style="49" customWidth="1"/>
    <col min="9798" max="9798" width="13.5703125" style="49" customWidth="1"/>
    <col min="9799" max="9799" width="13.42578125" style="49" customWidth="1"/>
    <col min="9800" max="9800" width="0" style="49" hidden="1" customWidth="1"/>
    <col min="9801" max="9801" width="58" style="49" customWidth="1"/>
    <col min="9802" max="9803" width="0.85546875" style="49"/>
    <col min="9804" max="9804" width="0" style="49" hidden="1" customWidth="1"/>
    <col min="9805" max="10030" width="0.85546875" style="49"/>
    <col min="10031" max="10031" width="3.42578125" style="49" customWidth="1"/>
    <col min="10032" max="10040" width="0.85546875" style="49"/>
    <col min="10041" max="10041" width="4.42578125" style="49" customWidth="1"/>
    <col min="10042" max="10051" width="0.85546875" style="49"/>
    <col min="10052" max="10052" width="0.85546875" style="49" customWidth="1"/>
    <col min="10053" max="10053" width="12.5703125" style="49" customWidth="1"/>
    <col min="10054" max="10054" width="13.5703125" style="49" customWidth="1"/>
    <col min="10055" max="10055" width="13.42578125" style="49" customWidth="1"/>
    <col min="10056" max="10056" width="0" style="49" hidden="1" customWidth="1"/>
    <col min="10057" max="10057" width="58" style="49" customWidth="1"/>
    <col min="10058" max="10059" width="0.85546875" style="49"/>
    <col min="10060" max="10060" width="0" style="49" hidden="1" customWidth="1"/>
    <col min="10061" max="10286" width="0.85546875" style="49"/>
    <col min="10287" max="10287" width="3.42578125" style="49" customWidth="1"/>
    <col min="10288" max="10296" width="0.85546875" style="49"/>
    <col min="10297" max="10297" width="4.42578125" style="49" customWidth="1"/>
    <col min="10298" max="10307" width="0.85546875" style="49"/>
    <col min="10308" max="10308" width="0.85546875" style="49" customWidth="1"/>
    <col min="10309" max="10309" width="12.5703125" style="49" customWidth="1"/>
    <col min="10310" max="10310" width="13.5703125" style="49" customWidth="1"/>
    <col min="10311" max="10311" width="13.42578125" style="49" customWidth="1"/>
    <col min="10312" max="10312" width="0" style="49" hidden="1" customWidth="1"/>
    <col min="10313" max="10313" width="58" style="49" customWidth="1"/>
    <col min="10314" max="10315" width="0.85546875" style="49"/>
    <col min="10316" max="10316" width="0" style="49" hidden="1" customWidth="1"/>
    <col min="10317" max="10542" width="0.85546875" style="49"/>
    <col min="10543" max="10543" width="3.42578125" style="49" customWidth="1"/>
    <col min="10544" max="10552" width="0.85546875" style="49"/>
    <col min="10553" max="10553" width="4.42578125" style="49" customWidth="1"/>
    <col min="10554" max="10563" width="0.85546875" style="49"/>
    <col min="10564" max="10564" width="0.85546875" style="49" customWidth="1"/>
    <col min="10565" max="10565" width="12.5703125" style="49" customWidth="1"/>
    <col min="10566" max="10566" width="13.5703125" style="49" customWidth="1"/>
    <col min="10567" max="10567" width="13.42578125" style="49" customWidth="1"/>
    <col min="10568" max="10568" width="0" style="49" hidden="1" customWidth="1"/>
    <col min="10569" max="10569" width="58" style="49" customWidth="1"/>
    <col min="10570" max="10571" width="0.85546875" style="49"/>
    <col min="10572" max="10572" width="0" style="49" hidden="1" customWidth="1"/>
    <col min="10573" max="10798" width="0.85546875" style="49"/>
    <col min="10799" max="10799" width="3.42578125" style="49" customWidth="1"/>
    <col min="10800" max="10808" width="0.85546875" style="49"/>
    <col min="10809" max="10809" width="4.42578125" style="49" customWidth="1"/>
    <col min="10810" max="10819" width="0.85546875" style="49"/>
    <col min="10820" max="10820" width="0.85546875" style="49" customWidth="1"/>
    <col min="10821" max="10821" width="12.5703125" style="49" customWidth="1"/>
    <col min="10822" max="10822" width="13.5703125" style="49" customWidth="1"/>
    <col min="10823" max="10823" width="13.42578125" style="49" customWidth="1"/>
    <col min="10824" max="10824" width="0" style="49" hidden="1" customWidth="1"/>
    <col min="10825" max="10825" width="58" style="49" customWidth="1"/>
    <col min="10826" max="10827" width="0.85546875" style="49"/>
    <col min="10828" max="10828" width="0" style="49" hidden="1" customWidth="1"/>
    <col min="10829" max="11054" width="0.85546875" style="49"/>
    <col min="11055" max="11055" width="3.42578125" style="49" customWidth="1"/>
    <col min="11056" max="11064" width="0.85546875" style="49"/>
    <col min="11065" max="11065" width="4.42578125" style="49" customWidth="1"/>
    <col min="11066" max="11075" width="0.85546875" style="49"/>
    <col min="11076" max="11076" width="0.85546875" style="49" customWidth="1"/>
    <col min="11077" max="11077" width="12.5703125" style="49" customWidth="1"/>
    <col min="11078" max="11078" width="13.5703125" style="49" customWidth="1"/>
    <col min="11079" max="11079" width="13.42578125" style="49" customWidth="1"/>
    <col min="11080" max="11080" width="0" style="49" hidden="1" customWidth="1"/>
    <col min="11081" max="11081" width="58" style="49" customWidth="1"/>
    <col min="11082" max="11083" width="0.85546875" style="49"/>
    <col min="11084" max="11084" width="0" style="49" hidden="1" customWidth="1"/>
    <col min="11085" max="11310" width="0.85546875" style="49"/>
    <col min="11311" max="11311" width="3.42578125" style="49" customWidth="1"/>
    <col min="11312" max="11320" width="0.85546875" style="49"/>
    <col min="11321" max="11321" width="4.42578125" style="49" customWidth="1"/>
    <col min="11322" max="11331" width="0.85546875" style="49"/>
    <col min="11332" max="11332" width="0.85546875" style="49" customWidth="1"/>
    <col min="11333" max="11333" width="12.5703125" style="49" customWidth="1"/>
    <col min="11334" max="11334" width="13.5703125" style="49" customWidth="1"/>
    <col min="11335" max="11335" width="13.42578125" style="49" customWidth="1"/>
    <col min="11336" max="11336" width="0" style="49" hidden="1" customWidth="1"/>
    <col min="11337" max="11337" width="58" style="49" customWidth="1"/>
    <col min="11338" max="11339" width="0.85546875" style="49"/>
    <col min="11340" max="11340" width="0" style="49" hidden="1" customWidth="1"/>
    <col min="11341" max="11566" width="0.85546875" style="49"/>
    <col min="11567" max="11567" width="3.42578125" style="49" customWidth="1"/>
    <col min="11568" max="11576" width="0.85546875" style="49"/>
    <col min="11577" max="11577" width="4.42578125" style="49" customWidth="1"/>
    <col min="11578" max="11587" width="0.85546875" style="49"/>
    <col min="11588" max="11588" width="0.85546875" style="49" customWidth="1"/>
    <col min="11589" max="11589" width="12.5703125" style="49" customWidth="1"/>
    <col min="11590" max="11590" width="13.5703125" style="49" customWidth="1"/>
    <col min="11591" max="11591" width="13.42578125" style="49" customWidth="1"/>
    <col min="11592" max="11592" width="0" style="49" hidden="1" customWidth="1"/>
    <col min="11593" max="11593" width="58" style="49" customWidth="1"/>
    <col min="11594" max="11595" width="0.85546875" style="49"/>
    <col min="11596" max="11596" width="0" style="49" hidden="1" customWidth="1"/>
    <col min="11597" max="11822" width="0.85546875" style="49"/>
    <col min="11823" max="11823" width="3.42578125" style="49" customWidth="1"/>
    <col min="11824" max="11832" width="0.85546875" style="49"/>
    <col min="11833" max="11833" width="4.42578125" style="49" customWidth="1"/>
    <col min="11834" max="11843" width="0.85546875" style="49"/>
    <col min="11844" max="11844" width="0.85546875" style="49" customWidth="1"/>
    <col min="11845" max="11845" width="12.5703125" style="49" customWidth="1"/>
    <col min="11846" max="11846" width="13.5703125" style="49" customWidth="1"/>
    <col min="11847" max="11847" width="13.42578125" style="49" customWidth="1"/>
    <col min="11848" max="11848" width="0" style="49" hidden="1" customWidth="1"/>
    <col min="11849" max="11849" width="58" style="49" customWidth="1"/>
    <col min="11850" max="11851" width="0.85546875" style="49"/>
    <col min="11852" max="11852" width="0" style="49" hidden="1" customWidth="1"/>
    <col min="11853" max="12078" width="0.85546875" style="49"/>
    <col min="12079" max="12079" width="3.42578125" style="49" customWidth="1"/>
    <col min="12080" max="12088" width="0.85546875" style="49"/>
    <col min="12089" max="12089" width="4.42578125" style="49" customWidth="1"/>
    <col min="12090" max="12099" width="0.85546875" style="49"/>
    <col min="12100" max="12100" width="0.85546875" style="49" customWidth="1"/>
    <col min="12101" max="12101" width="12.5703125" style="49" customWidth="1"/>
    <col min="12102" max="12102" width="13.5703125" style="49" customWidth="1"/>
    <col min="12103" max="12103" width="13.42578125" style="49" customWidth="1"/>
    <col min="12104" max="12104" width="0" style="49" hidden="1" customWidth="1"/>
    <col min="12105" max="12105" width="58" style="49" customWidth="1"/>
    <col min="12106" max="12107" width="0.85546875" style="49"/>
    <col min="12108" max="12108" width="0" style="49" hidden="1" customWidth="1"/>
    <col min="12109" max="12334" width="0.85546875" style="49"/>
    <col min="12335" max="12335" width="3.42578125" style="49" customWidth="1"/>
    <col min="12336" max="12344" width="0.85546875" style="49"/>
    <col min="12345" max="12345" width="4.42578125" style="49" customWidth="1"/>
    <col min="12346" max="12355" width="0.85546875" style="49"/>
    <col min="12356" max="12356" width="0.85546875" style="49" customWidth="1"/>
    <col min="12357" max="12357" width="12.5703125" style="49" customWidth="1"/>
    <col min="12358" max="12358" width="13.5703125" style="49" customWidth="1"/>
    <col min="12359" max="12359" width="13.42578125" style="49" customWidth="1"/>
    <col min="12360" max="12360" width="0" style="49" hidden="1" customWidth="1"/>
    <col min="12361" max="12361" width="58" style="49" customWidth="1"/>
    <col min="12362" max="12363" width="0.85546875" style="49"/>
    <col min="12364" max="12364" width="0" style="49" hidden="1" customWidth="1"/>
    <col min="12365" max="12590" width="0.85546875" style="49"/>
    <col min="12591" max="12591" width="3.42578125" style="49" customWidth="1"/>
    <col min="12592" max="12600" width="0.85546875" style="49"/>
    <col min="12601" max="12601" width="4.42578125" style="49" customWidth="1"/>
    <col min="12602" max="12611" width="0.85546875" style="49"/>
    <col min="12612" max="12612" width="0.85546875" style="49" customWidth="1"/>
    <col min="12613" max="12613" width="12.5703125" style="49" customWidth="1"/>
    <col min="12614" max="12614" width="13.5703125" style="49" customWidth="1"/>
    <col min="12615" max="12615" width="13.42578125" style="49" customWidth="1"/>
    <col min="12616" max="12616" width="0" style="49" hidden="1" customWidth="1"/>
    <col min="12617" max="12617" width="58" style="49" customWidth="1"/>
    <col min="12618" max="12619" width="0.85546875" style="49"/>
    <col min="12620" max="12620" width="0" style="49" hidden="1" customWidth="1"/>
    <col min="12621" max="12846" width="0.85546875" style="49"/>
    <col min="12847" max="12847" width="3.42578125" style="49" customWidth="1"/>
    <col min="12848" max="12856" width="0.85546875" style="49"/>
    <col min="12857" max="12857" width="4.42578125" style="49" customWidth="1"/>
    <col min="12858" max="12867" width="0.85546875" style="49"/>
    <col min="12868" max="12868" width="0.85546875" style="49" customWidth="1"/>
    <col min="12869" max="12869" width="12.5703125" style="49" customWidth="1"/>
    <col min="12870" max="12870" width="13.5703125" style="49" customWidth="1"/>
    <col min="12871" max="12871" width="13.42578125" style="49" customWidth="1"/>
    <col min="12872" max="12872" width="0" style="49" hidden="1" customWidth="1"/>
    <col min="12873" max="12873" width="58" style="49" customWidth="1"/>
    <col min="12874" max="12875" width="0.85546875" style="49"/>
    <col min="12876" max="12876" width="0" style="49" hidden="1" customWidth="1"/>
    <col min="12877" max="13102" width="0.85546875" style="49"/>
    <col min="13103" max="13103" width="3.42578125" style="49" customWidth="1"/>
    <col min="13104" max="13112" width="0.85546875" style="49"/>
    <col min="13113" max="13113" width="4.42578125" style="49" customWidth="1"/>
    <col min="13114" max="13123" width="0.85546875" style="49"/>
    <col min="13124" max="13124" width="0.85546875" style="49" customWidth="1"/>
    <col min="13125" max="13125" width="12.5703125" style="49" customWidth="1"/>
    <col min="13126" max="13126" width="13.5703125" style="49" customWidth="1"/>
    <col min="13127" max="13127" width="13.42578125" style="49" customWidth="1"/>
    <col min="13128" max="13128" width="0" style="49" hidden="1" customWidth="1"/>
    <col min="13129" max="13129" width="58" style="49" customWidth="1"/>
    <col min="13130" max="13131" width="0.85546875" style="49"/>
    <col min="13132" max="13132" width="0" style="49" hidden="1" customWidth="1"/>
    <col min="13133" max="13358" width="0.85546875" style="49"/>
    <col min="13359" max="13359" width="3.42578125" style="49" customWidth="1"/>
    <col min="13360" max="13368" width="0.85546875" style="49"/>
    <col min="13369" max="13369" width="4.42578125" style="49" customWidth="1"/>
    <col min="13370" max="13379" width="0.85546875" style="49"/>
    <col min="13380" max="13380" width="0.85546875" style="49" customWidth="1"/>
    <col min="13381" max="13381" width="12.5703125" style="49" customWidth="1"/>
    <col min="13382" max="13382" width="13.5703125" style="49" customWidth="1"/>
    <col min="13383" max="13383" width="13.42578125" style="49" customWidth="1"/>
    <col min="13384" max="13384" width="0" style="49" hidden="1" customWidth="1"/>
    <col min="13385" max="13385" width="58" style="49" customWidth="1"/>
    <col min="13386" max="13387" width="0.85546875" style="49"/>
    <col min="13388" max="13388" width="0" style="49" hidden="1" customWidth="1"/>
    <col min="13389" max="13614" width="0.85546875" style="49"/>
    <col min="13615" max="13615" width="3.42578125" style="49" customWidth="1"/>
    <col min="13616" max="13624" width="0.85546875" style="49"/>
    <col min="13625" max="13625" width="4.42578125" style="49" customWidth="1"/>
    <col min="13626" max="13635" width="0.85546875" style="49"/>
    <col min="13636" max="13636" width="0.85546875" style="49" customWidth="1"/>
    <col min="13637" max="13637" width="12.5703125" style="49" customWidth="1"/>
    <col min="13638" max="13638" width="13.5703125" style="49" customWidth="1"/>
    <col min="13639" max="13639" width="13.42578125" style="49" customWidth="1"/>
    <col min="13640" max="13640" width="0" style="49" hidden="1" customWidth="1"/>
    <col min="13641" max="13641" width="58" style="49" customWidth="1"/>
    <col min="13642" max="13643" width="0.85546875" style="49"/>
    <col min="13644" max="13644" width="0" style="49" hidden="1" customWidth="1"/>
    <col min="13645" max="13870" width="0.85546875" style="49"/>
    <col min="13871" max="13871" width="3.42578125" style="49" customWidth="1"/>
    <col min="13872" max="13880" width="0.85546875" style="49"/>
    <col min="13881" max="13881" width="4.42578125" style="49" customWidth="1"/>
    <col min="13882" max="13891" width="0.85546875" style="49"/>
    <col min="13892" max="13892" width="0.85546875" style="49" customWidth="1"/>
    <col min="13893" max="13893" width="12.5703125" style="49" customWidth="1"/>
    <col min="13894" max="13894" width="13.5703125" style="49" customWidth="1"/>
    <col min="13895" max="13895" width="13.42578125" style="49" customWidth="1"/>
    <col min="13896" max="13896" width="0" style="49" hidden="1" customWidth="1"/>
    <col min="13897" max="13897" width="58" style="49" customWidth="1"/>
    <col min="13898" max="13899" width="0.85546875" style="49"/>
    <col min="13900" max="13900" width="0" style="49" hidden="1" customWidth="1"/>
    <col min="13901" max="14126" width="0.85546875" style="49"/>
    <col min="14127" max="14127" width="3.42578125" style="49" customWidth="1"/>
    <col min="14128" max="14136" width="0.85546875" style="49"/>
    <col min="14137" max="14137" width="4.42578125" style="49" customWidth="1"/>
    <col min="14138" max="14147" width="0.85546875" style="49"/>
    <col min="14148" max="14148" width="0.85546875" style="49" customWidth="1"/>
    <col min="14149" max="14149" width="12.5703125" style="49" customWidth="1"/>
    <col min="14150" max="14150" width="13.5703125" style="49" customWidth="1"/>
    <col min="14151" max="14151" width="13.42578125" style="49" customWidth="1"/>
    <col min="14152" max="14152" width="0" style="49" hidden="1" customWidth="1"/>
    <col min="14153" max="14153" width="58" style="49" customWidth="1"/>
    <col min="14154" max="14155" width="0.85546875" style="49"/>
    <col min="14156" max="14156" width="0" style="49" hidden="1" customWidth="1"/>
    <col min="14157" max="14382" width="0.85546875" style="49"/>
    <col min="14383" max="14383" width="3.42578125" style="49" customWidth="1"/>
    <col min="14384" max="14392" width="0.85546875" style="49"/>
    <col min="14393" max="14393" width="4.42578125" style="49" customWidth="1"/>
    <col min="14394" max="14403" width="0.85546875" style="49"/>
    <col min="14404" max="14404" width="0.85546875" style="49" customWidth="1"/>
    <col min="14405" max="14405" width="12.5703125" style="49" customWidth="1"/>
    <col min="14406" max="14406" width="13.5703125" style="49" customWidth="1"/>
    <col min="14407" max="14407" width="13.42578125" style="49" customWidth="1"/>
    <col min="14408" max="14408" width="0" style="49" hidden="1" customWidth="1"/>
    <col min="14409" max="14409" width="58" style="49" customWidth="1"/>
    <col min="14410" max="14411" width="0.85546875" style="49"/>
    <col min="14412" max="14412" width="0" style="49" hidden="1" customWidth="1"/>
    <col min="14413" max="14638" width="0.85546875" style="49"/>
    <col min="14639" max="14639" width="3.42578125" style="49" customWidth="1"/>
    <col min="14640" max="14648" width="0.85546875" style="49"/>
    <col min="14649" max="14649" width="4.42578125" style="49" customWidth="1"/>
    <col min="14650" max="14659" width="0.85546875" style="49"/>
    <col min="14660" max="14660" width="0.85546875" style="49" customWidth="1"/>
    <col min="14661" max="14661" width="12.5703125" style="49" customWidth="1"/>
    <col min="14662" max="14662" width="13.5703125" style="49" customWidth="1"/>
    <col min="14663" max="14663" width="13.42578125" style="49" customWidth="1"/>
    <col min="14664" max="14664" width="0" style="49" hidden="1" customWidth="1"/>
    <col min="14665" max="14665" width="58" style="49" customWidth="1"/>
    <col min="14666" max="14667" width="0.85546875" style="49"/>
    <col min="14668" max="14668" width="0" style="49" hidden="1" customWidth="1"/>
    <col min="14669" max="14894" width="0.85546875" style="49"/>
    <col min="14895" max="14895" width="3.42578125" style="49" customWidth="1"/>
    <col min="14896" max="14904" width="0.85546875" style="49"/>
    <col min="14905" max="14905" width="4.42578125" style="49" customWidth="1"/>
    <col min="14906" max="14915" width="0.85546875" style="49"/>
    <col min="14916" max="14916" width="0.85546875" style="49" customWidth="1"/>
    <col min="14917" max="14917" width="12.5703125" style="49" customWidth="1"/>
    <col min="14918" max="14918" width="13.5703125" style="49" customWidth="1"/>
    <col min="14919" max="14919" width="13.42578125" style="49" customWidth="1"/>
    <col min="14920" max="14920" width="0" style="49" hidden="1" customWidth="1"/>
    <col min="14921" max="14921" width="58" style="49" customWidth="1"/>
    <col min="14922" max="14923" width="0.85546875" style="49"/>
    <col min="14924" max="14924" width="0" style="49" hidden="1" customWidth="1"/>
    <col min="14925" max="15150" width="0.85546875" style="49"/>
    <col min="15151" max="15151" width="3.42578125" style="49" customWidth="1"/>
    <col min="15152" max="15160" width="0.85546875" style="49"/>
    <col min="15161" max="15161" width="4.42578125" style="49" customWidth="1"/>
    <col min="15162" max="15171" width="0.85546875" style="49"/>
    <col min="15172" max="15172" width="0.85546875" style="49" customWidth="1"/>
    <col min="15173" max="15173" width="12.5703125" style="49" customWidth="1"/>
    <col min="15174" max="15174" width="13.5703125" style="49" customWidth="1"/>
    <col min="15175" max="15175" width="13.42578125" style="49" customWidth="1"/>
    <col min="15176" max="15176" width="0" style="49" hidden="1" customWidth="1"/>
    <col min="15177" max="15177" width="58" style="49" customWidth="1"/>
    <col min="15178" max="15179" width="0.85546875" style="49"/>
    <col min="15180" max="15180" width="0" style="49" hidden="1" customWidth="1"/>
    <col min="15181" max="15406" width="0.85546875" style="49"/>
    <col min="15407" max="15407" width="3.42578125" style="49" customWidth="1"/>
    <col min="15408" max="15416" width="0.85546875" style="49"/>
    <col min="15417" max="15417" width="4.42578125" style="49" customWidth="1"/>
    <col min="15418" max="15427" width="0.85546875" style="49"/>
    <col min="15428" max="15428" width="0.85546875" style="49" customWidth="1"/>
    <col min="15429" max="15429" width="12.5703125" style="49" customWidth="1"/>
    <col min="15430" max="15430" width="13.5703125" style="49" customWidth="1"/>
    <col min="15431" max="15431" width="13.42578125" style="49" customWidth="1"/>
    <col min="15432" max="15432" width="0" style="49" hidden="1" customWidth="1"/>
    <col min="15433" max="15433" width="58" style="49" customWidth="1"/>
    <col min="15434" max="15435" width="0.85546875" style="49"/>
    <col min="15436" max="15436" width="0" style="49" hidden="1" customWidth="1"/>
    <col min="15437" max="15662" width="0.85546875" style="49"/>
    <col min="15663" max="15663" width="3.42578125" style="49" customWidth="1"/>
    <col min="15664" max="15672" width="0.85546875" style="49"/>
    <col min="15673" max="15673" width="4.42578125" style="49" customWidth="1"/>
    <col min="15674" max="15683" width="0.85546875" style="49"/>
    <col min="15684" max="15684" width="0.85546875" style="49" customWidth="1"/>
    <col min="15685" max="15685" width="12.5703125" style="49" customWidth="1"/>
    <col min="15686" max="15686" width="13.5703125" style="49" customWidth="1"/>
    <col min="15687" max="15687" width="13.42578125" style="49" customWidth="1"/>
    <col min="15688" max="15688" width="0" style="49" hidden="1" customWidth="1"/>
    <col min="15689" max="15689" width="58" style="49" customWidth="1"/>
    <col min="15690" max="15691" width="0.85546875" style="49"/>
    <col min="15692" max="15692" width="0" style="49" hidden="1" customWidth="1"/>
    <col min="15693" max="15918" width="0.85546875" style="49"/>
    <col min="15919" max="15919" width="3.42578125" style="49" customWidth="1"/>
    <col min="15920" max="15928" width="0.85546875" style="49"/>
    <col min="15929" max="15929" width="4.42578125" style="49" customWidth="1"/>
    <col min="15930" max="15939" width="0.85546875" style="49"/>
    <col min="15940" max="15940" width="0.85546875" style="49" customWidth="1"/>
    <col min="15941" max="15941" width="12.5703125" style="49" customWidth="1"/>
    <col min="15942" max="15942" width="13.5703125" style="49" customWidth="1"/>
    <col min="15943" max="15943" width="13.42578125" style="49" customWidth="1"/>
    <col min="15944" max="15944" width="0" style="49" hidden="1" customWidth="1"/>
    <col min="15945" max="15945" width="58" style="49" customWidth="1"/>
    <col min="15946" max="15947" width="0.85546875" style="49"/>
    <col min="15948" max="15948" width="0" style="49" hidden="1" customWidth="1"/>
    <col min="15949" max="16174" width="0.85546875" style="49"/>
    <col min="16175" max="16175" width="3.42578125" style="49" customWidth="1"/>
    <col min="16176" max="16184" width="0.85546875" style="49"/>
    <col min="16185" max="16185" width="4.42578125" style="49" customWidth="1"/>
    <col min="16186" max="16195" width="0.85546875" style="49"/>
    <col min="16196" max="16196" width="0.85546875" style="49" customWidth="1"/>
    <col min="16197" max="16197" width="12.5703125" style="49" customWidth="1"/>
    <col min="16198" max="16198" width="13.5703125" style="49" customWidth="1"/>
    <col min="16199" max="16199" width="13.42578125" style="49" customWidth="1"/>
    <col min="16200" max="16200" width="0" style="49" hidden="1" customWidth="1"/>
    <col min="16201" max="16201" width="58" style="49" customWidth="1"/>
    <col min="16202" max="16203" width="0.85546875" style="49"/>
    <col min="16204" max="16204" width="0" style="49" hidden="1" customWidth="1"/>
    <col min="16205" max="16384" width="0.85546875" style="49"/>
  </cols>
  <sheetData>
    <row r="1" spans="1:73" s="46" customFormat="1" ht="12" customHeight="1">
      <c r="BS1" s="47"/>
      <c r="BU1" s="48" t="s">
        <v>31</v>
      </c>
    </row>
    <row r="2" spans="1:73" s="46" customFormat="1" ht="12" customHeight="1">
      <c r="BS2" s="47"/>
      <c r="BU2" s="48" t="s">
        <v>32</v>
      </c>
    </row>
    <row r="3" spans="1:73" s="46" customFormat="1" ht="12" customHeight="1">
      <c r="BS3" s="47"/>
      <c r="BU3" s="48" t="s">
        <v>33</v>
      </c>
    </row>
    <row r="4" spans="1:73" ht="21" customHeight="1"/>
    <row r="5" spans="1:73" s="51" customFormat="1" ht="14.25" customHeight="1">
      <c r="A5" s="133" t="s">
        <v>34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</row>
    <row r="6" spans="1:73" s="51" customFormat="1" ht="14.25" customHeight="1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</row>
    <row r="7" spans="1:73" s="51" customFormat="1" ht="14.25" customHeight="1">
      <c r="A7" s="133" t="s">
        <v>36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</row>
    <row r="8" spans="1:73" s="51" customFormat="1" ht="14.25" customHeight="1">
      <c r="A8" s="133" t="s">
        <v>37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</row>
    <row r="9" spans="1:73" ht="21" customHeight="1">
      <c r="B9" s="52"/>
      <c r="C9" s="52"/>
      <c r="D9" s="52"/>
    </row>
    <row r="10" spans="1:73">
      <c r="B10" s="52"/>
      <c r="C10" s="53" t="s">
        <v>38</v>
      </c>
      <c r="D10" s="53"/>
      <c r="AG10" s="134" t="s">
        <v>39</v>
      </c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</row>
    <row r="11" spans="1:73">
      <c r="C11" s="54" t="s">
        <v>40</v>
      </c>
      <c r="D11" s="54"/>
      <c r="J11" s="135" t="s">
        <v>41</v>
      </c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</row>
    <row r="12" spans="1:73">
      <c r="C12" s="54" t="s">
        <v>42</v>
      </c>
      <c r="D12" s="54"/>
      <c r="J12" s="123" t="s">
        <v>43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</row>
    <row r="13" spans="1:73">
      <c r="C13" s="54" t="s">
        <v>44</v>
      </c>
      <c r="D13" s="54"/>
      <c r="AQ13" s="124" t="s">
        <v>45</v>
      </c>
      <c r="AR13" s="124"/>
      <c r="AS13" s="124"/>
      <c r="AT13" s="124"/>
      <c r="AU13" s="124"/>
      <c r="AV13" s="124"/>
      <c r="AW13" s="124"/>
      <c r="AX13" s="124"/>
      <c r="AY13" s="125" t="s">
        <v>46</v>
      </c>
      <c r="AZ13" s="125"/>
      <c r="BA13" s="124" t="s">
        <v>47</v>
      </c>
      <c r="BB13" s="124"/>
      <c r="BC13" s="124"/>
      <c r="BD13" s="124"/>
      <c r="BE13" s="124"/>
      <c r="BF13" s="124"/>
      <c r="BG13" s="124"/>
      <c r="BH13" s="49" t="s">
        <v>48</v>
      </c>
    </row>
    <row r="14" spans="1:73" ht="15" customHeight="1">
      <c r="BU14" s="55" t="s">
        <v>230</v>
      </c>
    </row>
    <row r="15" spans="1:73" s="56" customFormat="1" ht="14.25">
      <c r="A15" s="126" t="s">
        <v>0</v>
      </c>
      <c r="B15" s="127"/>
      <c r="C15" s="127"/>
      <c r="D15" s="127"/>
      <c r="E15" s="127"/>
      <c r="F15" s="127"/>
      <c r="G15" s="127"/>
      <c r="H15" s="127"/>
      <c r="I15" s="128"/>
      <c r="J15" s="132" t="s">
        <v>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6" t="s">
        <v>2</v>
      </c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32">
        <f>+'информация для раскрытия'!H3</f>
        <v>2017</v>
      </c>
      <c r="BT15" s="127"/>
      <c r="BU15" s="136" t="s">
        <v>49</v>
      </c>
    </row>
    <row r="16" spans="1:73" s="56" customFormat="1" ht="14.25">
      <c r="A16" s="129"/>
      <c r="B16" s="130"/>
      <c r="C16" s="130"/>
      <c r="D16" s="130"/>
      <c r="E16" s="130"/>
      <c r="F16" s="130"/>
      <c r="G16" s="130"/>
      <c r="H16" s="130"/>
      <c r="I16" s="131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29"/>
      <c r="BI16" s="130"/>
      <c r="BJ16" s="130"/>
      <c r="BK16" s="130"/>
      <c r="BL16" s="130"/>
      <c r="BM16" s="130"/>
      <c r="BN16" s="130"/>
      <c r="BO16" s="130"/>
      <c r="BP16" s="130"/>
      <c r="BQ16" s="130"/>
      <c r="BR16" s="131"/>
      <c r="BS16" s="92" t="s">
        <v>3</v>
      </c>
      <c r="BT16" s="57" t="s">
        <v>183</v>
      </c>
      <c r="BU16" s="136"/>
    </row>
    <row r="17" spans="1:76" s="56" customFormat="1" ht="14.25">
      <c r="A17" s="116" t="s">
        <v>50</v>
      </c>
      <c r="B17" s="117"/>
      <c r="C17" s="117"/>
      <c r="D17" s="117"/>
      <c r="E17" s="117"/>
      <c r="F17" s="117"/>
      <c r="G17" s="117"/>
      <c r="H17" s="117"/>
      <c r="I17" s="118"/>
      <c r="J17" s="57"/>
      <c r="K17" s="119" t="s">
        <v>51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20" t="s">
        <v>52</v>
      </c>
      <c r="BI17" s="121"/>
      <c r="BJ17" s="121"/>
      <c r="BK17" s="121"/>
      <c r="BL17" s="121"/>
      <c r="BM17" s="121"/>
      <c r="BN17" s="121"/>
      <c r="BO17" s="121"/>
      <c r="BP17" s="121"/>
      <c r="BQ17" s="121"/>
      <c r="BR17" s="122"/>
      <c r="BS17" s="58" t="s">
        <v>52</v>
      </c>
      <c r="BT17" s="57" t="s">
        <v>52</v>
      </c>
      <c r="BU17" s="59" t="s">
        <v>52</v>
      </c>
      <c r="BW17" s="60"/>
    </row>
    <row r="18" spans="1:76" s="56" customFormat="1">
      <c r="A18" s="116" t="s">
        <v>53</v>
      </c>
      <c r="B18" s="117"/>
      <c r="C18" s="117"/>
      <c r="D18" s="117"/>
      <c r="E18" s="117"/>
      <c r="F18" s="117"/>
      <c r="G18" s="117"/>
      <c r="H18" s="117"/>
      <c r="I18" s="118"/>
      <c r="J18" s="57"/>
      <c r="K18" s="119" t="s">
        <v>54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20" t="s">
        <v>4</v>
      </c>
      <c r="BI18" s="121"/>
      <c r="BJ18" s="121"/>
      <c r="BK18" s="121"/>
      <c r="BL18" s="121"/>
      <c r="BM18" s="121"/>
      <c r="BN18" s="121"/>
      <c r="BO18" s="121"/>
      <c r="BP18" s="121"/>
      <c r="BQ18" s="121"/>
      <c r="BR18" s="122"/>
      <c r="BS18" s="86">
        <f>BS19+BS34+BS48+BS50</f>
        <v>14217.41</v>
      </c>
      <c r="BT18" s="86">
        <f>BT19+BT34+BT48+BT50</f>
        <v>13498.84189</v>
      </c>
      <c r="BU18" s="89"/>
      <c r="BW18" s="60"/>
      <c r="BX18" s="61">
        <f>+BT18/BS18-1</f>
        <v>-5.0541421398130892E-2</v>
      </c>
    </row>
    <row r="19" spans="1:76" s="56" customFormat="1">
      <c r="A19" s="116" t="s">
        <v>55</v>
      </c>
      <c r="B19" s="117"/>
      <c r="C19" s="117"/>
      <c r="D19" s="117"/>
      <c r="E19" s="117"/>
      <c r="F19" s="117"/>
      <c r="G19" s="117"/>
      <c r="H19" s="117"/>
      <c r="I19" s="118"/>
      <c r="J19" s="57"/>
      <c r="K19" s="119" t="s">
        <v>56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 t="s">
        <v>4</v>
      </c>
      <c r="BI19" s="121"/>
      <c r="BJ19" s="121"/>
      <c r="BK19" s="121"/>
      <c r="BL19" s="121"/>
      <c r="BM19" s="121"/>
      <c r="BN19" s="121"/>
      <c r="BO19" s="121"/>
      <c r="BP19" s="121"/>
      <c r="BQ19" s="121"/>
      <c r="BR19" s="122"/>
      <c r="BS19" s="86">
        <f>+BS20+BS25+BS27+BS32+BS33</f>
        <v>8936.66</v>
      </c>
      <c r="BT19" s="86">
        <f>+BT20+BT25+BT27+BT32+BT33</f>
        <v>8208.02</v>
      </c>
      <c r="BU19" s="89"/>
      <c r="BW19" s="62">
        <v>0.35360056404751961</v>
      </c>
      <c r="BX19" s="61">
        <f>+BT19/BS19-1</f>
        <v>-8.1533816884607813E-2</v>
      </c>
    </row>
    <row r="20" spans="1:76" s="56" customFormat="1">
      <c r="A20" s="116" t="s">
        <v>57</v>
      </c>
      <c r="B20" s="117"/>
      <c r="C20" s="117"/>
      <c r="D20" s="117"/>
      <c r="E20" s="117"/>
      <c r="F20" s="117"/>
      <c r="G20" s="117"/>
      <c r="H20" s="117"/>
      <c r="I20" s="118"/>
      <c r="J20" s="57"/>
      <c r="K20" s="119" t="s">
        <v>6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 t="s">
        <v>4</v>
      </c>
      <c r="BI20" s="121"/>
      <c r="BJ20" s="121"/>
      <c r="BK20" s="121"/>
      <c r="BL20" s="121"/>
      <c r="BM20" s="121"/>
      <c r="BN20" s="121"/>
      <c r="BO20" s="121"/>
      <c r="BP20" s="121"/>
      <c r="BQ20" s="121"/>
      <c r="BR20" s="122"/>
      <c r="BS20" s="86">
        <f>+BS21+BS22+BS23</f>
        <v>224.23</v>
      </c>
      <c r="BT20" s="86">
        <f>+BT21+BT22+BT23</f>
        <v>63.05</v>
      </c>
      <c r="BU20" s="90"/>
      <c r="BX20" s="61">
        <f>+BT20/BS20-1</f>
        <v>-0.71881550193997235</v>
      </c>
    </row>
    <row r="21" spans="1:76" s="56" customFormat="1" ht="26.25" customHeight="1">
      <c r="A21" s="116" t="s">
        <v>58</v>
      </c>
      <c r="B21" s="117"/>
      <c r="C21" s="117"/>
      <c r="D21" s="117"/>
      <c r="E21" s="117"/>
      <c r="F21" s="117"/>
      <c r="G21" s="117"/>
      <c r="H21" s="117"/>
      <c r="I21" s="118"/>
      <c r="J21" s="57"/>
      <c r="K21" s="119" t="s">
        <v>59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20" t="s">
        <v>4</v>
      </c>
      <c r="BI21" s="121"/>
      <c r="BJ21" s="121"/>
      <c r="BK21" s="121"/>
      <c r="BL21" s="121"/>
      <c r="BM21" s="121"/>
      <c r="BN21" s="121"/>
      <c r="BO21" s="121"/>
      <c r="BP21" s="121"/>
      <c r="BQ21" s="121"/>
      <c r="BR21" s="122"/>
      <c r="BS21" s="86"/>
      <c r="BT21" s="86"/>
      <c r="BU21" s="89"/>
      <c r="BX21" s="61"/>
    </row>
    <row r="22" spans="1:76" s="56" customFormat="1" ht="28.5">
      <c r="A22" s="116" t="s">
        <v>60</v>
      </c>
      <c r="B22" s="117"/>
      <c r="C22" s="117"/>
      <c r="D22" s="117"/>
      <c r="E22" s="117"/>
      <c r="F22" s="117"/>
      <c r="G22" s="117"/>
      <c r="H22" s="117"/>
      <c r="I22" s="118"/>
      <c r="J22" s="57"/>
      <c r="K22" s="119" t="s">
        <v>61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20" t="s">
        <v>4</v>
      </c>
      <c r="BI22" s="121"/>
      <c r="BJ22" s="121"/>
      <c r="BK22" s="121"/>
      <c r="BL22" s="121"/>
      <c r="BM22" s="121"/>
      <c r="BN22" s="121"/>
      <c r="BO22" s="121"/>
      <c r="BP22" s="121"/>
      <c r="BQ22" s="121"/>
      <c r="BR22" s="122"/>
      <c r="BS22" s="86">
        <v>224.23</v>
      </c>
      <c r="BT22" s="86">
        <v>63.05</v>
      </c>
      <c r="BU22" s="89" t="s">
        <v>184</v>
      </c>
      <c r="BX22" s="61">
        <f>+BT22/BS22-1</f>
        <v>-0.71881550193997235</v>
      </c>
    </row>
    <row r="23" spans="1:76" s="56" customFormat="1" ht="42.75" customHeight="1">
      <c r="A23" s="116" t="s">
        <v>62</v>
      </c>
      <c r="B23" s="117"/>
      <c r="C23" s="117"/>
      <c r="D23" s="117"/>
      <c r="E23" s="117"/>
      <c r="F23" s="117"/>
      <c r="G23" s="117"/>
      <c r="H23" s="117"/>
      <c r="I23" s="118"/>
      <c r="J23" s="57"/>
      <c r="K23" s="119" t="s">
        <v>63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20" t="s">
        <v>4</v>
      </c>
      <c r="BI23" s="121"/>
      <c r="BJ23" s="121"/>
      <c r="BK23" s="121"/>
      <c r="BL23" s="121"/>
      <c r="BM23" s="121"/>
      <c r="BN23" s="121"/>
      <c r="BO23" s="121"/>
      <c r="BP23" s="121"/>
      <c r="BQ23" s="121"/>
      <c r="BR23" s="122"/>
      <c r="BS23" s="86"/>
      <c r="BT23" s="86"/>
      <c r="BU23" s="89"/>
      <c r="BX23" s="61"/>
    </row>
    <row r="24" spans="1:76" s="56" customFormat="1">
      <c r="A24" s="116" t="s">
        <v>64</v>
      </c>
      <c r="B24" s="117"/>
      <c r="C24" s="117"/>
      <c r="D24" s="117"/>
      <c r="E24" s="117"/>
      <c r="F24" s="117"/>
      <c r="G24" s="117"/>
      <c r="H24" s="117"/>
      <c r="I24" s="118"/>
      <c r="J24" s="57"/>
      <c r="K24" s="119" t="s">
        <v>7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20" t="s">
        <v>4</v>
      </c>
      <c r="BI24" s="121"/>
      <c r="BJ24" s="121"/>
      <c r="BK24" s="121"/>
      <c r="BL24" s="121"/>
      <c r="BM24" s="121"/>
      <c r="BN24" s="121"/>
      <c r="BO24" s="121"/>
      <c r="BP24" s="121"/>
      <c r="BQ24" s="121"/>
      <c r="BR24" s="122"/>
      <c r="BS24" s="86"/>
      <c r="BT24" s="86"/>
      <c r="BU24" s="89"/>
      <c r="BX24" s="61"/>
    </row>
    <row r="25" spans="1:76" s="56" customFormat="1" ht="42.75">
      <c r="A25" s="116" t="s">
        <v>65</v>
      </c>
      <c r="B25" s="117"/>
      <c r="C25" s="117"/>
      <c r="D25" s="117"/>
      <c r="E25" s="117"/>
      <c r="F25" s="117"/>
      <c r="G25" s="117"/>
      <c r="H25" s="117"/>
      <c r="I25" s="118"/>
      <c r="J25" s="57"/>
      <c r="K25" s="119" t="s">
        <v>66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 t="s">
        <v>4</v>
      </c>
      <c r="BI25" s="121"/>
      <c r="BJ25" s="121"/>
      <c r="BK25" s="121"/>
      <c r="BL25" s="121"/>
      <c r="BM25" s="121"/>
      <c r="BN25" s="121"/>
      <c r="BO25" s="121"/>
      <c r="BP25" s="121"/>
      <c r="BQ25" s="121"/>
      <c r="BR25" s="122"/>
      <c r="BS25" s="86">
        <v>4732.6000000000004</v>
      </c>
      <c r="BT25" s="86">
        <v>3707.64</v>
      </c>
      <c r="BU25" s="89" t="s">
        <v>185</v>
      </c>
      <c r="BX25" s="61">
        <f>+BT25/BS25-1</f>
        <v>-0.21657439885052621</v>
      </c>
    </row>
    <row r="26" spans="1:76" s="56" customFormat="1">
      <c r="A26" s="116" t="s">
        <v>67</v>
      </c>
      <c r="B26" s="117"/>
      <c r="C26" s="117"/>
      <c r="D26" s="117"/>
      <c r="E26" s="117"/>
      <c r="F26" s="117"/>
      <c r="G26" s="117"/>
      <c r="H26" s="117"/>
      <c r="I26" s="118"/>
      <c r="J26" s="57"/>
      <c r="K26" s="119" t="s">
        <v>7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20" t="s">
        <v>4</v>
      </c>
      <c r="BI26" s="121"/>
      <c r="BJ26" s="121"/>
      <c r="BK26" s="121"/>
      <c r="BL26" s="121"/>
      <c r="BM26" s="121"/>
      <c r="BN26" s="121"/>
      <c r="BO26" s="121"/>
      <c r="BP26" s="121"/>
      <c r="BQ26" s="121"/>
      <c r="BR26" s="122"/>
      <c r="BS26" s="86"/>
      <c r="BT26" s="86"/>
      <c r="BU26" s="89"/>
      <c r="BX26" s="61"/>
    </row>
    <row r="27" spans="1:76" s="56" customFormat="1">
      <c r="A27" s="116" t="s">
        <v>68</v>
      </c>
      <c r="B27" s="117"/>
      <c r="C27" s="117"/>
      <c r="D27" s="117"/>
      <c r="E27" s="117"/>
      <c r="F27" s="117"/>
      <c r="G27" s="117"/>
      <c r="H27" s="117"/>
      <c r="I27" s="118"/>
      <c r="J27" s="57"/>
      <c r="K27" s="119" t="s">
        <v>69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0" t="s">
        <v>4</v>
      </c>
      <c r="BI27" s="121"/>
      <c r="BJ27" s="121"/>
      <c r="BK27" s="121"/>
      <c r="BL27" s="121"/>
      <c r="BM27" s="121"/>
      <c r="BN27" s="121"/>
      <c r="BO27" s="121"/>
      <c r="BP27" s="121"/>
      <c r="BQ27" s="121"/>
      <c r="BR27" s="122"/>
      <c r="BS27" s="86">
        <f>+BS28+BS29+BS30+BS31</f>
        <v>3979.83</v>
      </c>
      <c r="BT27" s="86">
        <f>+BT28+BT29+BT30+BT31</f>
        <v>4437.33</v>
      </c>
      <c r="BU27" s="89"/>
      <c r="BX27" s="61">
        <f>+BT27/BS27-1</f>
        <v>0.11495465886733847</v>
      </c>
    </row>
    <row r="28" spans="1:76" s="56" customFormat="1" ht="30" customHeight="1">
      <c r="A28" s="116" t="s">
        <v>70</v>
      </c>
      <c r="B28" s="117"/>
      <c r="C28" s="117"/>
      <c r="D28" s="117"/>
      <c r="E28" s="117"/>
      <c r="F28" s="117"/>
      <c r="G28" s="117"/>
      <c r="H28" s="117"/>
      <c r="I28" s="118"/>
      <c r="J28" s="57"/>
      <c r="K28" s="119" t="s">
        <v>71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20" t="s">
        <v>4</v>
      </c>
      <c r="BI28" s="121"/>
      <c r="BJ28" s="121"/>
      <c r="BK28" s="121"/>
      <c r="BL28" s="121"/>
      <c r="BM28" s="121"/>
      <c r="BN28" s="121"/>
      <c r="BO28" s="121"/>
      <c r="BP28" s="121"/>
      <c r="BQ28" s="121"/>
      <c r="BR28" s="122"/>
      <c r="BS28" s="86"/>
      <c r="BT28" s="86"/>
      <c r="BU28" s="89"/>
      <c r="BX28" s="61"/>
    </row>
    <row r="29" spans="1:76" s="56" customFormat="1">
      <c r="A29" s="116" t="s">
        <v>72</v>
      </c>
      <c r="B29" s="117"/>
      <c r="C29" s="117"/>
      <c r="D29" s="117"/>
      <c r="E29" s="117"/>
      <c r="F29" s="117"/>
      <c r="G29" s="117"/>
      <c r="H29" s="117"/>
      <c r="I29" s="118"/>
      <c r="J29" s="57"/>
      <c r="K29" s="119" t="s">
        <v>73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20" t="s">
        <v>4</v>
      </c>
      <c r="BI29" s="121"/>
      <c r="BJ29" s="121"/>
      <c r="BK29" s="121"/>
      <c r="BL29" s="121"/>
      <c r="BM29" s="121"/>
      <c r="BN29" s="121"/>
      <c r="BO29" s="121"/>
      <c r="BP29" s="121"/>
      <c r="BQ29" s="121"/>
      <c r="BR29" s="122"/>
      <c r="BS29" s="86"/>
      <c r="BT29" s="86"/>
      <c r="BU29" s="89"/>
      <c r="BX29" s="61"/>
    </row>
    <row r="30" spans="1:76" s="56" customFormat="1" ht="71.25">
      <c r="A30" s="116" t="s">
        <v>74</v>
      </c>
      <c r="B30" s="117"/>
      <c r="C30" s="117"/>
      <c r="D30" s="117"/>
      <c r="E30" s="117"/>
      <c r="F30" s="117"/>
      <c r="G30" s="117"/>
      <c r="H30" s="117"/>
      <c r="I30" s="118"/>
      <c r="J30" s="57"/>
      <c r="K30" s="119" t="s">
        <v>75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20" t="s">
        <v>4</v>
      </c>
      <c r="BI30" s="121"/>
      <c r="BJ30" s="121"/>
      <c r="BK30" s="121"/>
      <c r="BL30" s="121"/>
      <c r="BM30" s="121"/>
      <c r="BN30" s="121"/>
      <c r="BO30" s="121"/>
      <c r="BP30" s="121"/>
      <c r="BQ30" s="121"/>
      <c r="BR30" s="122"/>
      <c r="BS30" s="86">
        <v>2736.21</v>
      </c>
      <c r="BT30" s="86">
        <v>3389.59</v>
      </c>
      <c r="BU30" s="89" t="s">
        <v>186</v>
      </c>
      <c r="BX30" s="61">
        <f>+BT30/BS30-1</f>
        <v>0.23879015134072312</v>
      </c>
    </row>
    <row r="31" spans="1:76" s="56" customFormat="1" ht="42.75">
      <c r="A31" s="116" t="s">
        <v>76</v>
      </c>
      <c r="B31" s="117"/>
      <c r="C31" s="117"/>
      <c r="D31" s="117"/>
      <c r="E31" s="117"/>
      <c r="F31" s="117"/>
      <c r="G31" s="117"/>
      <c r="H31" s="117"/>
      <c r="I31" s="118"/>
      <c r="J31" s="57"/>
      <c r="K31" s="119" t="s">
        <v>77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20" t="s">
        <v>4</v>
      </c>
      <c r="BI31" s="121"/>
      <c r="BJ31" s="121"/>
      <c r="BK31" s="121"/>
      <c r="BL31" s="121"/>
      <c r="BM31" s="121"/>
      <c r="BN31" s="121"/>
      <c r="BO31" s="121"/>
      <c r="BP31" s="121"/>
      <c r="BQ31" s="121"/>
      <c r="BR31" s="122"/>
      <c r="BS31" s="86">
        <v>1243.6199999999999</v>
      </c>
      <c r="BT31" s="86">
        <v>1047.74</v>
      </c>
      <c r="BU31" s="89" t="s">
        <v>279</v>
      </c>
      <c r="BX31" s="61">
        <f>+BT31/BS31-1</f>
        <v>-0.15750792042585349</v>
      </c>
    </row>
    <row r="32" spans="1:76" s="56" customFormat="1">
      <c r="A32" s="116" t="s">
        <v>78</v>
      </c>
      <c r="B32" s="117"/>
      <c r="C32" s="117"/>
      <c r="D32" s="117"/>
      <c r="E32" s="117"/>
      <c r="F32" s="117"/>
      <c r="G32" s="117"/>
      <c r="H32" s="117"/>
      <c r="I32" s="118"/>
      <c r="J32" s="57"/>
      <c r="K32" s="119" t="s">
        <v>79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 t="s">
        <v>4</v>
      </c>
      <c r="BI32" s="121"/>
      <c r="BJ32" s="121"/>
      <c r="BK32" s="121"/>
      <c r="BL32" s="121"/>
      <c r="BM32" s="121"/>
      <c r="BN32" s="121"/>
      <c r="BO32" s="121"/>
      <c r="BP32" s="121"/>
      <c r="BQ32" s="121"/>
      <c r="BR32" s="122"/>
      <c r="BS32" s="86"/>
      <c r="BT32" s="86"/>
      <c r="BU32" s="89"/>
      <c r="BX32" s="61"/>
    </row>
    <row r="33" spans="1:76" s="56" customFormat="1" ht="28.5" customHeight="1">
      <c r="A33" s="116" t="s">
        <v>80</v>
      </c>
      <c r="B33" s="117"/>
      <c r="C33" s="117"/>
      <c r="D33" s="117"/>
      <c r="E33" s="117"/>
      <c r="F33" s="117"/>
      <c r="G33" s="117"/>
      <c r="H33" s="117"/>
      <c r="I33" s="118"/>
      <c r="J33" s="57"/>
      <c r="K33" s="119" t="s">
        <v>81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 t="s">
        <v>4</v>
      </c>
      <c r="BI33" s="121"/>
      <c r="BJ33" s="121"/>
      <c r="BK33" s="121"/>
      <c r="BL33" s="121"/>
      <c r="BM33" s="121"/>
      <c r="BN33" s="121"/>
      <c r="BO33" s="121"/>
      <c r="BP33" s="121"/>
      <c r="BQ33" s="121"/>
      <c r="BR33" s="122"/>
      <c r="BS33" s="86"/>
      <c r="BT33" s="86"/>
      <c r="BU33" s="89"/>
      <c r="BX33" s="61"/>
    </row>
    <row r="34" spans="1:76" s="56" customFormat="1">
      <c r="A34" s="116" t="s">
        <v>82</v>
      </c>
      <c r="B34" s="117"/>
      <c r="C34" s="117"/>
      <c r="D34" s="117"/>
      <c r="E34" s="117"/>
      <c r="F34" s="117"/>
      <c r="G34" s="117"/>
      <c r="H34" s="117"/>
      <c r="I34" s="118"/>
      <c r="J34" s="57"/>
      <c r="K34" s="119" t="s">
        <v>83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 t="s">
        <v>4</v>
      </c>
      <c r="BI34" s="121"/>
      <c r="BJ34" s="121"/>
      <c r="BK34" s="121"/>
      <c r="BL34" s="121"/>
      <c r="BM34" s="121"/>
      <c r="BN34" s="121"/>
      <c r="BO34" s="121"/>
      <c r="BP34" s="121"/>
      <c r="BQ34" s="121"/>
      <c r="BR34" s="122"/>
      <c r="BS34" s="86">
        <f>+BS35+BS36+BS37+BS38+BS39+BS40+BS41+BS42+BS43+BS46+BS47</f>
        <v>5280.75</v>
      </c>
      <c r="BT34" s="86">
        <f>+BT35+BT36+BT37+BT38+BT39+BT40+BT41+BT42+BT43+BT46+BT47</f>
        <v>5290.8218900000002</v>
      </c>
      <c r="BU34" s="89"/>
      <c r="BX34" s="61">
        <f>+BT34/BS34-1</f>
        <v>1.9072840032192673E-3</v>
      </c>
    </row>
    <row r="35" spans="1:76" s="56" customFormat="1">
      <c r="A35" s="116" t="s">
        <v>84</v>
      </c>
      <c r="B35" s="117"/>
      <c r="C35" s="117"/>
      <c r="D35" s="117"/>
      <c r="E35" s="117"/>
      <c r="F35" s="117"/>
      <c r="G35" s="117"/>
      <c r="H35" s="117"/>
      <c r="I35" s="118"/>
      <c r="J35" s="57"/>
      <c r="K35" s="119" t="s">
        <v>85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20" t="s">
        <v>4</v>
      </c>
      <c r="BI35" s="121"/>
      <c r="BJ35" s="121"/>
      <c r="BK35" s="121"/>
      <c r="BL35" s="121"/>
      <c r="BM35" s="121"/>
      <c r="BN35" s="121"/>
      <c r="BO35" s="121"/>
      <c r="BP35" s="121"/>
      <c r="BQ35" s="121"/>
      <c r="BR35" s="122"/>
      <c r="BS35" s="86"/>
      <c r="BT35" s="86"/>
      <c r="BU35" s="89"/>
      <c r="BX35" s="61"/>
    </row>
    <row r="36" spans="1:76" s="56" customFormat="1" ht="27" customHeight="1">
      <c r="A36" s="116" t="s">
        <v>86</v>
      </c>
      <c r="B36" s="117"/>
      <c r="C36" s="117"/>
      <c r="D36" s="117"/>
      <c r="E36" s="117"/>
      <c r="F36" s="117"/>
      <c r="G36" s="117"/>
      <c r="H36" s="117"/>
      <c r="I36" s="118"/>
      <c r="J36" s="57"/>
      <c r="K36" s="119" t="s">
        <v>87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20" t="s">
        <v>4</v>
      </c>
      <c r="BI36" s="121"/>
      <c r="BJ36" s="121"/>
      <c r="BK36" s="121"/>
      <c r="BL36" s="121"/>
      <c r="BM36" s="121"/>
      <c r="BN36" s="121"/>
      <c r="BO36" s="121"/>
      <c r="BP36" s="121"/>
      <c r="BQ36" s="121"/>
      <c r="BR36" s="122"/>
      <c r="BS36" s="86"/>
      <c r="BT36" s="86"/>
      <c r="BU36" s="89"/>
      <c r="BX36" s="61"/>
    </row>
    <row r="37" spans="1:76" s="56" customFormat="1">
      <c r="A37" s="116" t="s">
        <v>88</v>
      </c>
      <c r="B37" s="117"/>
      <c r="C37" s="117"/>
      <c r="D37" s="117"/>
      <c r="E37" s="117"/>
      <c r="F37" s="117"/>
      <c r="G37" s="117"/>
      <c r="H37" s="117"/>
      <c r="I37" s="118"/>
      <c r="J37" s="57"/>
      <c r="K37" s="119" t="s">
        <v>89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20" t="s">
        <v>4</v>
      </c>
      <c r="BI37" s="121"/>
      <c r="BJ37" s="121"/>
      <c r="BK37" s="121"/>
      <c r="BL37" s="121"/>
      <c r="BM37" s="121"/>
      <c r="BN37" s="121"/>
      <c r="BO37" s="121"/>
      <c r="BP37" s="121"/>
      <c r="BQ37" s="121"/>
      <c r="BR37" s="122"/>
      <c r="BS37" s="86"/>
      <c r="BT37" s="86"/>
      <c r="BU37" s="89"/>
      <c r="BX37" s="61"/>
    </row>
    <row r="38" spans="1:76" s="56" customFormat="1">
      <c r="A38" s="116" t="s">
        <v>90</v>
      </c>
      <c r="B38" s="117"/>
      <c r="C38" s="117"/>
      <c r="D38" s="117"/>
      <c r="E38" s="117"/>
      <c r="F38" s="117"/>
      <c r="G38" s="117"/>
      <c r="H38" s="117"/>
      <c r="I38" s="118"/>
      <c r="J38" s="57"/>
      <c r="K38" s="119" t="s">
        <v>91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20" t="s">
        <v>4</v>
      </c>
      <c r="BI38" s="121"/>
      <c r="BJ38" s="121"/>
      <c r="BK38" s="121"/>
      <c r="BL38" s="121"/>
      <c r="BM38" s="121"/>
      <c r="BN38" s="121"/>
      <c r="BO38" s="121"/>
      <c r="BP38" s="121"/>
      <c r="BQ38" s="121"/>
      <c r="BR38" s="122"/>
      <c r="BS38" s="86">
        <v>1468.53</v>
      </c>
      <c r="BT38" s="86">
        <v>1147.51</v>
      </c>
      <c r="BU38" s="89" t="s">
        <v>304</v>
      </c>
      <c r="BX38" s="61">
        <f>+BT38/BS38-1</f>
        <v>-0.21859955193288527</v>
      </c>
    </row>
    <row r="39" spans="1:76" s="56" customFormat="1" ht="42" customHeight="1">
      <c r="A39" s="116" t="s">
        <v>92</v>
      </c>
      <c r="B39" s="117"/>
      <c r="C39" s="117"/>
      <c r="D39" s="117"/>
      <c r="E39" s="117"/>
      <c r="F39" s="117"/>
      <c r="G39" s="117"/>
      <c r="H39" s="117"/>
      <c r="I39" s="118"/>
      <c r="J39" s="57"/>
      <c r="K39" s="119" t="s">
        <v>93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20" t="s">
        <v>4</v>
      </c>
      <c r="BI39" s="121"/>
      <c r="BJ39" s="121"/>
      <c r="BK39" s="121"/>
      <c r="BL39" s="121"/>
      <c r="BM39" s="121"/>
      <c r="BN39" s="121"/>
      <c r="BO39" s="121"/>
      <c r="BP39" s="121"/>
      <c r="BQ39" s="121"/>
      <c r="BR39" s="122"/>
      <c r="BS39" s="86"/>
      <c r="BT39" s="86"/>
      <c r="BU39" s="89"/>
      <c r="BX39" s="61"/>
    </row>
    <row r="40" spans="1:76" s="56" customFormat="1">
      <c r="A40" s="116" t="s">
        <v>94</v>
      </c>
      <c r="B40" s="117"/>
      <c r="C40" s="117"/>
      <c r="D40" s="117"/>
      <c r="E40" s="117"/>
      <c r="F40" s="117"/>
      <c r="G40" s="117"/>
      <c r="H40" s="117"/>
      <c r="I40" s="118"/>
      <c r="J40" s="57"/>
      <c r="K40" s="119" t="s">
        <v>95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20" t="s">
        <v>4</v>
      </c>
      <c r="BI40" s="121"/>
      <c r="BJ40" s="121"/>
      <c r="BK40" s="121"/>
      <c r="BL40" s="121"/>
      <c r="BM40" s="121"/>
      <c r="BN40" s="121"/>
      <c r="BO40" s="121"/>
      <c r="BP40" s="121"/>
      <c r="BQ40" s="121"/>
      <c r="BR40" s="122"/>
      <c r="BS40" s="86">
        <v>3812.22</v>
      </c>
      <c r="BT40" s="86">
        <v>4143.3118899999999</v>
      </c>
      <c r="BU40" s="89"/>
      <c r="BX40" s="61">
        <f>+BT40/BS40-1</f>
        <v>8.6850152929264457E-2</v>
      </c>
    </row>
    <row r="41" spans="1:76" s="56" customFormat="1">
      <c r="A41" s="116" t="s">
        <v>96</v>
      </c>
      <c r="B41" s="117"/>
      <c r="C41" s="117"/>
      <c r="D41" s="117"/>
      <c r="E41" s="117"/>
      <c r="F41" s="117"/>
      <c r="G41" s="117"/>
      <c r="H41" s="117"/>
      <c r="I41" s="118"/>
      <c r="J41" s="57"/>
      <c r="K41" s="119" t="s">
        <v>97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20" t="s">
        <v>4</v>
      </c>
      <c r="BI41" s="121"/>
      <c r="BJ41" s="121"/>
      <c r="BK41" s="121"/>
      <c r="BL41" s="121"/>
      <c r="BM41" s="121"/>
      <c r="BN41" s="121"/>
      <c r="BO41" s="121"/>
      <c r="BP41" s="121"/>
      <c r="BQ41" s="121"/>
      <c r="BR41" s="122"/>
      <c r="BS41" s="86"/>
      <c r="BT41" s="86"/>
      <c r="BU41" s="89"/>
      <c r="BX41" s="61"/>
    </row>
    <row r="42" spans="1:76" s="56" customFormat="1">
      <c r="A42" s="116" t="s">
        <v>98</v>
      </c>
      <c r="B42" s="117"/>
      <c r="C42" s="117"/>
      <c r="D42" s="117"/>
      <c r="E42" s="117"/>
      <c r="F42" s="117"/>
      <c r="G42" s="117"/>
      <c r="H42" s="117"/>
      <c r="I42" s="118"/>
      <c r="J42" s="57"/>
      <c r="K42" s="119" t="s">
        <v>99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20" t="s">
        <v>4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2"/>
      <c r="BS42" s="86"/>
      <c r="BT42" s="86"/>
      <c r="BU42" s="89"/>
      <c r="BX42" s="61"/>
    </row>
    <row r="43" spans="1:76" s="56" customFormat="1">
      <c r="A43" s="116" t="s">
        <v>100</v>
      </c>
      <c r="B43" s="117"/>
      <c r="C43" s="117"/>
      <c r="D43" s="117"/>
      <c r="E43" s="117"/>
      <c r="F43" s="117"/>
      <c r="G43" s="117"/>
      <c r="H43" s="117"/>
      <c r="I43" s="118"/>
      <c r="J43" s="57"/>
      <c r="K43" s="119" t="s">
        <v>101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 t="s">
        <v>4</v>
      </c>
      <c r="BI43" s="121"/>
      <c r="BJ43" s="121"/>
      <c r="BK43" s="121"/>
      <c r="BL43" s="121"/>
      <c r="BM43" s="121"/>
      <c r="BN43" s="121"/>
      <c r="BO43" s="121"/>
      <c r="BP43" s="121"/>
      <c r="BQ43" s="121"/>
      <c r="BR43" s="122"/>
      <c r="BS43" s="86"/>
      <c r="BT43" s="86"/>
      <c r="BU43" s="89"/>
      <c r="BX43" s="61"/>
    </row>
    <row r="44" spans="1:76" s="56" customFormat="1">
      <c r="A44" s="116" t="s">
        <v>102</v>
      </c>
      <c r="B44" s="117"/>
      <c r="C44" s="117"/>
      <c r="D44" s="117"/>
      <c r="E44" s="117"/>
      <c r="F44" s="117"/>
      <c r="G44" s="117"/>
      <c r="H44" s="117"/>
      <c r="I44" s="118"/>
      <c r="J44" s="57"/>
      <c r="K44" s="119" t="s">
        <v>103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20" t="s">
        <v>4</v>
      </c>
      <c r="BI44" s="121"/>
      <c r="BJ44" s="121"/>
      <c r="BK44" s="121"/>
      <c r="BL44" s="121"/>
      <c r="BM44" s="121"/>
      <c r="BN44" s="121"/>
      <c r="BO44" s="121"/>
      <c r="BP44" s="121"/>
      <c r="BQ44" s="121"/>
      <c r="BR44" s="122"/>
      <c r="BS44" s="86"/>
      <c r="BT44" s="86"/>
      <c r="BU44" s="89"/>
      <c r="BX44" s="61"/>
    </row>
    <row r="45" spans="1:76" s="56" customFormat="1" ht="27" customHeight="1">
      <c r="A45" s="116" t="s">
        <v>104</v>
      </c>
      <c r="B45" s="117"/>
      <c r="C45" s="117"/>
      <c r="D45" s="117"/>
      <c r="E45" s="117"/>
      <c r="F45" s="117"/>
      <c r="G45" s="117"/>
      <c r="H45" s="117"/>
      <c r="I45" s="118"/>
      <c r="J45" s="57"/>
      <c r="K45" s="119" t="s">
        <v>105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20" t="s">
        <v>106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2"/>
      <c r="BS45" s="86"/>
      <c r="BT45" s="86"/>
      <c r="BU45" s="89"/>
      <c r="BX45" s="61"/>
    </row>
    <row r="46" spans="1:76" s="56" customFormat="1" ht="102" customHeight="1">
      <c r="A46" s="116" t="s">
        <v>107</v>
      </c>
      <c r="B46" s="117"/>
      <c r="C46" s="117"/>
      <c r="D46" s="117"/>
      <c r="E46" s="117"/>
      <c r="F46" s="117"/>
      <c r="G46" s="117"/>
      <c r="H46" s="117"/>
      <c r="I46" s="118"/>
      <c r="J46" s="57"/>
      <c r="K46" s="119" t="s">
        <v>108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20" t="s">
        <v>4</v>
      </c>
      <c r="BI46" s="121"/>
      <c r="BJ46" s="121"/>
      <c r="BK46" s="121"/>
      <c r="BL46" s="121"/>
      <c r="BM46" s="121"/>
      <c r="BN46" s="121"/>
      <c r="BO46" s="121"/>
      <c r="BP46" s="121"/>
      <c r="BQ46" s="121"/>
      <c r="BR46" s="122"/>
      <c r="BS46" s="86"/>
      <c r="BT46" s="86"/>
      <c r="BU46" s="89"/>
      <c r="BX46" s="61"/>
    </row>
    <row r="47" spans="1:76" s="56" customFormat="1">
      <c r="A47" s="116" t="s">
        <v>109</v>
      </c>
      <c r="B47" s="117"/>
      <c r="C47" s="117"/>
      <c r="D47" s="117"/>
      <c r="E47" s="117"/>
      <c r="F47" s="117"/>
      <c r="G47" s="117"/>
      <c r="H47" s="117"/>
      <c r="I47" s="118"/>
      <c r="J47" s="57"/>
      <c r="K47" s="119" t="s">
        <v>110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20" t="s">
        <v>4</v>
      </c>
      <c r="BI47" s="121"/>
      <c r="BJ47" s="121"/>
      <c r="BK47" s="121"/>
      <c r="BL47" s="121"/>
      <c r="BM47" s="121"/>
      <c r="BN47" s="121"/>
      <c r="BO47" s="121"/>
      <c r="BP47" s="121"/>
      <c r="BQ47" s="121"/>
      <c r="BR47" s="122"/>
      <c r="BS47" s="86"/>
      <c r="BT47" s="86"/>
      <c r="BU47" s="89"/>
      <c r="BX47" s="61"/>
    </row>
    <row r="48" spans="1:76" s="56" customFormat="1" ht="51.75" customHeight="1">
      <c r="A48" s="116" t="s">
        <v>111</v>
      </c>
      <c r="B48" s="117"/>
      <c r="C48" s="117"/>
      <c r="D48" s="117"/>
      <c r="E48" s="117"/>
      <c r="F48" s="117"/>
      <c r="G48" s="117"/>
      <c r="H48" s="117"/>
      <c r="I48" s="118"/>
      <c r="J48" s="57"/>
      <c r="K48" s="119" t="s">
        <v>112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 t="s">
        <v>4</v>
      </c>
      <c r="BI48" s="121"/>
      <c r="BJ48" s="121"/>
      <c r="BK48" s="121"/>
      <c r="BL48" s="121"/>
      <c r="BM48" s="121"/>
      <c r="BN48" s="121"/>
      <c r="BO48" s="121"/>
      <c r="BP48" s="121"/>
      <c r="BQ48" s="121"/>
      <c r="BR48" s="122"/>
      <c r="BS48" s="86"/>
      <c r="BT48" s="86"/>
      <c r="BU48" s="89"/>
      <c r="BX48" s="61"/>
    </row>
    <row r="49" spans="1:76" s="56" customFormat="1" ht="29.25" customHeight="1">
      <c r="A49" s="116" t="s">
        <v>113</v>
      </c>
      <c r="B49" s="117"/>
      <c r="C49" s="117"/>
      <c r="D49" s="117"/>
      <c r="E49" s="117"/>
      <c r="F49" s="117"/>
      <c r="G49" s="117"/>
      <c r="H49" s="117"/>
      <c r="I49" s="118"/>
      <c r="J49" s="57"/>
      <c r="K49" s="119" t="s">
        <v>114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20" t="s">
        <v>4</v>
      </c>
      <c r="BI49" s="121"/>
      <c r="BJ49" s="121"/>
      <c r="BK49" s="121"/>
      <c r="BL49" s="121"/>
      <c r="BM49" s="121"/>
      <c r="BN49" s="121"/>
      <c r="BO49" s="121"/>
      <c r="BP49" s="121"/>
      <c r="BQ49" s="121"/>
      <c r="BR49" s="122"/>
      <c r="BS49" s="86">
        <f>+BS22+BS26+BS24</f>
        <v>224.23</v>
      </c>
      <c r="BT49" s="86">
        <f>+BT22+BT26+BT24</f>
        <v>63.05</v>
      </c>
      <c r="BU49" s="89"/>
      <c r="BX49" s="61">
        <f>+BT49/BS49-1</f>
        <v>-0.71881550193997235</v>
      </c>
    </row>
    <row r="50" spans="1:76" s="56" customFormat="1">
      <c r="A50" s="116" t="s">
        <v>115</v>
      </c>
      <c r="B50" s="117"/>
      <c r="C50" s="117"/>
      <c r="D50" s="117"/>
      <c r="E50" s="117"/>
      <c r="F50" s="117"/>
      <c r="G50" s="117"/>
      <c r="H50" s="117"/>
      <c r="I50" s="118"/>
      <c r="J50" s="57"/>
      <c r="K50" s="119" t="s">
        <v>116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20" t="s">
        <v>4</v>
      </c>
      <c r="BI50" s="121"/>
      <c r="BJ50" s="121"/>
      <c r="BK50" s="121"/>
      <c r="BL50" s="121"/>
      <c r="BM50" s="121"/>
      <c r="BN50" s="121"/>
      <c r="BO50" s="121"/>
      <c r="BP50" s="121"/>
      <c r="BQ50" s="121"/>
      <c r="BR50" s="122"/>
      <c r="BS50" s="86"/>
      <c r="BT50" s="86"/>
      <c r="BU50" s="89"/>
      <c r="BX50" s="61"/>
    </row>
    <row r="51" spans="1:76" s="56" customFormat="1">
      <c r="A51" s="116" t="s">
        <v>55</v>
      </c>
      <c r="B51" s="117"/>
      <c r="C51" s="117"/>
      <c r="D51" s="117"/>
      <c r="E51" s="117"/>
      <c r="F51" s="117"/>
      <c r="G51" s="117"/>
      <c r="H51" s="117"/>
      <c r="I51" s="118"/>
      <c r="J51" s="57"/>
      <c r="K51" s="119" t="s">
        <v>117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20" t="s">
        <v>118</v>
      </c>
      <c r="BI51" s="121"/>
      <c r="BJ51" s="121"/>
      <c r="BK51" s="121"/>
      <c r="BL51" s="121"/>
      <c r="BM51" s="121"/>
      <c r="BN51" s="121"/>
      <c r="BO51" s="121"/>
      <c r="BP51" s="121"/>
      <c r="BQ51" s="121"/>
      <c r="BR51" s="122"/>
      <c r="BS51" s="86"/>
      <c r="BT51" s="86"/>
      <c r="BU51" s="89"/>
      <c r="BX51" s="61"/>
    </row>
    <row r="52" spans="1:76" s="56" customFormat="1">
      <c r="A52" s="116" t="s">
        <v>82</v>
      </c>
      <c r="B52" s="117"/>
      <c r="C52" s="117"/>
      <c r="D52" s="117"/>
      <c r="E52" s="117"/>
      <c r="F52" s="117"/>
      <c r="G52" s="117"/>
      <c r="H52" s="117"/>
      <c r="I52" s="118"/>
      <c r="J52" s="57"/>
      <c r="K52" s="119" t="s">
        <v>119</v>
      </c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20" t="s">
        <v>4</v>
      </c>
      <c r="BI52" s="121"/>
      <c r="BJ52" s="121"/>
      <c r="BK52" s="121"/>
      <c r="BL52" s="121"/>
      <c r="BM52" s="121"/>
      <c r="BN52" s="121"/>
      <c r="BO52" s="121"/>
      <c r="BP52" s="121"/>
      <c r="BQ52" s="121"/>
      <c r="BR52" s="122"/>
      <c r="BS52" s="86"/>
      <c r="BT52" s="86"/>
      <c r="BU52" s="89"/>
      <c r="BX52" s="61"/>
    </row>
    <row r="53" spans="1:76" s="56" customFormat="1">
      <c r="A53" s="116" t="s">
        <v>120</v>
      </c>
      <c r="B53" s="117"/>
      <c r="C53" s="117"/>
      <c r="D53" s="117"/>
      <c r="E53" s="117"/>
      <c r="F53" s="117"/>
      <c r="G53" s="117"/>
      <c r="H53" s="117"/>
      <c r="I53" s="118"/>
      <c r="J53" s="57"/>
      <c r="K53" s="119" t="s">
        <v>121</v>
      </c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20" t="s">
        <v>52</v>
      </c>
      <c r="BI53" s="121"/>
      <c r="BJ53" s="121"/>
      <c r="BK53" s="121"/>
      <c r="BL53" s="121"/>
      <c r="BM53" s="121"/>
      <c r="BN53" s="121"/>
      <c r="BO53" s="121"/>
      <c r="BP53" s="121"/>
      <c r="BQ53" s="121"/>
      <c r="BR53" s="122"/>
      <c r="BS53" s="86"/>
      <c r="BT53" s="86"/>
      <c r="BU53" s="91"/>
    </row>
    <row r="54" spans="1:76" s="56" customFormat="1">
      <c r="A54" s="116" t="s">
        <v>53</v>
      </c>
      <c r="B54" s="117"/>
      <c r="C54" s="117"/>
      <c r="D54" s="117"/>
      <c r="E54" s="117"/>
      <c r="F54" s="117"/>
      <c r="G54" s="117"/>
      <c r="H54" s="117"/>
      <c r="I54" s="118"/>
      <c r="J54" s="57"/>
      <c r="K54" s="119" t="s">
        <v>122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20" t="s">
        <v>123</v>
      </c>
      <c r="BI54" s="121"/>
      <c r="BJ54" s="121"/>
      <c r="BK54" s="121"/>
      <c r="BL54" s="121"/>
      <c r="BM54" s="121"/>
      <c r="BN54" s="121"/>
      <c r="BO54" s="121"/>
      <c r="BP54" s="121"/>
      <c r="BQ54" s="121"/>
      <c r="BR54" s="122"/>
      <c r="BS54" s="87">
        <v>56</v>
      </c>
      <c r="BT54" s="87">
        <v>56</v>
      </c>
      <c r="BU54" s="89"/>
    </row>
    <row r="55" spans="1:76" s="56" customFormat="1">
      <c r="A55" s="116" t="s">
        <v>124</v>
      </c>
      <c r="B55" s="117"/>
      <c r="C55" s="117"/>
      <c r="D55" s="117"/>
      <c r="E55" s="117"/>
      <c r="F55" s="117"/>
      <c r="G55" s="117"/>
      <c r="H55" s="117"/>
      <c r="I55" s="118"/>
      <c r="J55" s="57"/>
      <c r="K55" s="119" t="s">
        <v>125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20" t="s">
        <v>126</v>
      </c>
      <c r="BI55" s="121"/>
      <c r="BJ55" s="121"/>
      <c r="BK55" s="121"/>
      <c r="BL55" s="121"/>
      <c r="BM55" s="121"/>
      <c r="BN55" s="121"/>
      <c r="BO55" s="121"/>
      <c r="BP55" s="121"/>
      <c r="BQ55" s="121"/>
      <c r="BR55" s="122"/>
      <c r="BS55" s="86">
        <v>355.05</v>
      </c>
      <c r="BT55" s="86">
        <v>355.05</v>
      </c>
      <c r="BU55" s="89"/>
    </row>
    <row r="56" spans="1:76" s="56" customFormat="1" ht="27" customHeight="1">
      <c r="A56" s="116" t="s">
        <v>127</v>
      </c>
      <c r="B56" s="117"/>
      <c r="C56" s="117"/>
      <c r="D56" s="117"/>
      <c r="E56" s="117"/>
      <c r="F56" s="117"/>
      <c r="G56" s="117"/>
      <c r="H56" s="117"/>
      <c r="I56" s="118"/>
      <c r="J56" s="57"/>
      <c r="K56" s="119" t="s">
        <v>128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20" t="s">
        <v>126</v>
      </c>
      <c r="BI56" s="121"/>
      <c r="BJ56" s="121"/>
      <c r="BK56" s="121"/>
      <c r="BL56" s="121"/>
      <c r="BM56" s="121"/>
      <c r="BN56" s="121"/>
      <c r="BO56" s="121"/>
      <c r="BP56" s="121"/>
      <c r="BQ56" s="121"/>
      <c r="BR56" s="122"/>
      <c r="BS56" s="86">
        <v>234.5</v>
      </c>
      <c r="BT56" s="86">
        <v>234.5</v>
      </c>
      <c r="BU56" s="89"/>
    </row>
    <row r="57" spans="1:76" s="56" customFormat="1" ht="30.75" customHeight="1">
      <c r="A57" s="116" t="s">
        <v>129</v>
      </c>
      <c r="B57" s="117"/>
      <c r="C57" s="117"/>
      <c r="D57" s="117"/>
      <c r="E57" s="117"/>
      <c r="F57" s="117"/>
      <c r="G57" s="117"/>
      <c r="H57" s="117"/>
      <c r="I57" s="118"/>
      <c r="J57" s="57"/>
      <c r="K57" s="119" t="s">
        <v>130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20" t="s">
        <v>126</v>
      </c>
      <c r="BI57" s="121"/>
      <c r="BJ57" s="121"/>
      <c r="BK57" s="121"/>
      <c r="BL57" s="121"/>
      <c r="BM57" s="121"/>
      <c r="BN57" s="121"/>
      <c r="BO57" s="121"/>
      <c r="BP57" s="121"/>
      <c r="BQ57" s="121"/>
      <c r="BR57" s="122"/>
      <c r="BS57" s="86"/>
      <c r="BT57" s="86"/>
      <c r="BU57" s="89"/>
    </row>
    <row r="58" spans="1:76" s="56" customFormat="1" ht="26.25" customHeight="1">
      <c r="A58" s="116" t="s">
        <v>131</v>
      </c>
      <c r="B58" s="117"/>
      <c r="C58" s="117"/>
      <c r="D58" s="117"/>
      <c r="E58" s="117"/>
      <c r="F58" s="117"/>
      <c r="G58" s="117"/>
      <c r="H58" s="117"/>
      <c r="I58" s="118"/>
      <c r="J58" s="57"/>
      <c r="K58" s="119" t="s">
        <v>132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20" t="s">
        <v>126</v>
      </c>
      <c r="BI58" s="121"/>
      <c r="BJ58" s="121"/>
      <c r="BK58" s="121"/>
      <c r="BL58" s="121"/>
      <c r="BM58" s="121"/>
      <c r="BN58" s="121"/>
      <c r="BO58" s="121"/>
      <c r="BP58" s="121"/>
      <c r="BQ58" s="121"/>
      <c r="BR58" s="122"/>
      <c r="BS58" s="86">
        <v>17.2</v>
      </c>
      <c r="BT58" s="86">
        <v>17.2</v>
      </c>
      <c r="BU58" s="89"/>
    </row>
    <row r="59" spans="1:76" s="56" customFormat="1" ht="27" customHeight="1">
      <c r="A59" s="116" t="s">
        <v>133</v>
      </c>
      <c r="B59" s="117"/>
      <c r="C59" s="117"/>
      <c r="D59" s="117"/>
      <c r="E59" s="117"/>
      <c r="F59" s="117"/>
      <c r="G59" s="117"/>
      <c r="H59" s="117"/>
      <c r="I59" s="118"/>
      <c r="J59" s="57"/>
      <c r="K59" s="119" t="s">
        <v>134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20" t="s">
        <v>126</v>
      </c>
      <c r="BI59" s="121"/>
      <c r="BJ59" s="121"/>
      <c r="BK59" s="121"/>
      <c r="BL59" s="121"/>
      <c r="BM59" s="121"/>
      <c r="BN59" s="121"/>
      <c r="BO59" s="121"/>
      <c r="BP59" s="121"/>
      <c r="BQ59" s="121"/>
      <c r="BR59" s="122"/>
      <c r="BS59" s="86">
        <v>103.35</v>
      </c>
      <c r="BT59" s="86">
        <v>103.55</v>
      </c>
      <c r="BU59" s="89"/>
    </row>
    <row r="60" spans="1:76" s="56" customFormat="1">
      <c r="A60" s="116" t="s">
        <v>135</v>
      </c>
      <c r="B60" s="117"/>
      <c r="C60" s="117"/>
      <c r="D60" s="117"/>
      <c r="E60" s="117"/>
      <c r="F60" s="117"/>
      <c r="G60" s="117"/>
      <c r="H60" s="117"/>
      <c r="I60" s="118"/>
      <c r="J60" s="57"/>
      <c r="K60" s="119" t="s">
        <v>136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20" t="s">
        <v>137</v>
      </c>
      <c r="BI60" s="121"/>
      <c r="BJ60" s="121"/>
      <c r="BK60" s="121"/>
      <c r="BL60" s="121"/>
      <c r="BM60" s="121"/>
      <c r="BN60" s="121"/>
      <c r="BO60" s="121"/>
      <c r="BP60" s="121"/>
      <c r="BQ60" s="121"/>
      <c r="BR60" s="122"/>
      <c r="BS60" s="86">
        <f>+BS61+BS62</f>
        <v>1180.5</v>
      </c>
      <c r="BT60" s="86">
        <f>+BT61+BT62</f>
        <v>1180.9000000000001</v>
      </c>
      <c r="BU60" s="89"/>
    </row>
    <row r="61" spans="1:76" s="56" customFormat="1" ht="27" customHeight="1">
      <c r="A61" s="116" t="s">
        <v>138</v>
      </c>
      <c r="B61" s="117"/>
      <c r="C61" s="117"/>
      <c r="D61" s="117"/>
      <c r="E61" s="117"/>
      <c r="F61" s="117"/>
      <c r="G61" s="117"/>
      <c r="H61" s="117"/>
      <c r="I61" s="118"/>
      <c r="J61" s="57"/>
      <c r="K61" s="119" t="s">
        <v>139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20" t="s">
        <v>137</v>
      </c>
      <c r="BI61" s="121"/>
      <c r="BJ61" s="121"/>
      <c r="BK61" s="121"/>
      <c r="BL61" s="121"/>
      <c r="BM61" s="121"/>
      <c r="BN61" s="121"/>
      <c r="BO61" s="121"/>
      <c r="BP61" s="121"/>
      <c r="BQ61" s="121"/>
      <c r="BR61" s="122"/>
      <c r="BS61" s="86">
        <v>451.5</v>
      </c>
      <c r="BT61" s="86">
        <v>451.5</v>
      </c>
      <c r="BU61" s="89"/>
    </row>
    <row r="62" spans="1:76" s="56" customFormat="1" ht="26.25" customHeight="1">
      <c r="A62" s="116" t="s">
        <v>140</v>
      </c>
      <c r="B62" s="117"/>
      <c r="C62" s="117"/>
      <c r="D62" s="117"/>
      <c r="E62" s="117"/>
      <c r="F62" s="117"/>
      <c r="G62" s="117"/>
      <c r="H62" s="117"/>
      <c r="I62" s="118"/>
      <c r="J62" s="57"/>
      <c r="K62" s="119" t="s">
        <v>141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20" t="s">
        <v>137</v>
      </c>
      <c r="BI62" s="121"/>
      <c r="BJ62" s="121"/>
      <c r="BK62" s="121"/>
      <c r="BL62" s="121"/>
      <c r="BM62" s="121"/>
      <c r="BN62" s="121"/>
      <c r="BO62" s="121"/>
      <c r="BP62" s="121"/>
      <c r="BQ62" s="121"/>
      <c r="BR62" s="122"/>
      <c r="BS62" s="86">
        <v>729</v>
      </c>
      <c r="BT62" s="86">
        <v>729.4</v>
      </c>
      <c r="BU62" s="89"/>
    </row>
    <row r="63" spans="1:76" s="56" customFormat="1">
      <c r="A63" s="116" t="s">
        <v>142</v>
      </c>
      <c r="B63" s="117"/>
      <c r="C63" s="117"/>
      <c r="D63" s="117"/>
      <c r="E63" s="117"/>
      <c r="F63" s="117"/>
      <c r="G63" s="117"/>
      <c r="H63" s="117"/>
      <c r="I63" s="118"/>
      <c r="J63" s="57"/>
      <c r="K63" s="119" t="s">
        <v>143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20" t="s">
        <v>137</v>
      </c>
      <c r="BI63" s="121"/>
      <c r="BJ63" s="121"/>
      <c r="BK63" s="121"/>
      <c r="BL63" s="121"/>
      <c r="BM63" s="121"/>
      <c r="BN63" s="121"/>
      <c r="BO63" s="121"/>
      <c r="BP63" s="121"/>
      <c r="BQ63" s="121"/>
      <c r="BR63" s="122"/>
      <c r="BS63" s="86">
        <f>+BS64+BS65</f>
        <v>2073.8000000000002</v>
      </c>
      <c r="BT63" s="86">
        <f>+BT64+BT65</f>
        <v>2074.1</v>
      </c>
      <c r="BU63" s="89"/>
    </row>
    <row r="64" spans="1:76" s="56" customFormat="1" ht="26.25" customHeight="1">
      <c r="A64" s="116" t="s">
        <v>144</v>
      </c>
      <c r="B64" s="117"/>
      <c r="C64" s="117"/>
      <c r="D64" s="117"/>
      <c r="E64" s="117"/>
      <c r="F64" s="117"/>
      <c r="G64" s="117"/>
      <c r="H64" s="117"/>
      <c r="I64" s="118"/>
      <c r="J64" s="57"/>
      <c r="K64" s="119" t="s">
        <v>145</v>
      </c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20" t="s">
        <v>137</v>
      </c>
      <c r="BI64" s="121"/>
      <c r="BJ64" s="121"/>
      <c r="BK64" s="121"/>
      <c r="BL64" s="121"/>
      <c r="BM64" s="121"/>
      <c r="BN64" s="121"/>
      <c r="BO64" s="121"/>
      <c r="BP64" s="121"/>
      <c r="BQ64" s="121"/>
      <c r="BR64" s="122"/>
      <c r="BS64" s="86">
        <v>418.8</v>
      </c>
      <c r="BT64" s="86">
        <v>372</v>
      </c>
      <c r="BU64" s="89"/>
    </row>
    <row r="65" spans="1:78" s="56" customFormat="1" ht="27" customHeight="1">
      <c r="A65" s="116" t="s">
        <v>146</v>
      </c>
      <c r="B65" s="117"/>
      <c r="C65" s="117"/>
      <c r="D65" s="117"/>
      <c r="E65" s="117"/>
      <c r="F65" s="117"/>
      <c r="G65" s="117"/>
      <c r="H65" s="117"/>
      <c r="I65" s="118"/>
      <c r="J65" s="57"/>
      <c r="K65" s="119" t="s">
        <v>147</v>
      </c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20" t="s">
        <v>137</v>
      </c>
      <c r="BI65" s="121"/>
      <c r="BJ65" s="121"/>
      <c r="BK65" s="121"/>
      <c r="BL65" s="121"/>
      <c r="BM65" s="121"/>
      <c r="BN65" s="121"/>
      <c r="BO65" s="121"/>
      <c r="BP65" s="121"/>
      <c r="BQ65" s="121"/>
      <c r="BR65" s="122"/>
      <c r="BS65" s="86">
        <v>1655</v>
      </c>
      <c r="BT65" s="86">
        <v>1702.1</v>
      </c>
      <c r="BU65" s="89"/>
      <c r="BW65" s="60"/>
    </row>
    <row r="66" spans="1:78" s="56" customFormat="1">
      <c r="A66" s="116" t="s">
        <v>148</v>
      </c>
      <c r="B66" s="117"/>
      <c r="C66" s="117"/>
      <c r="D66" s="117"/>
      <c r="E66" s="117"/>
      <c r="F66" s="117"/>
      <c r="G66" s="117"/>
      <c r="H66" s="117"/>
      <c r="I66" s="118"/>
      <c r="J66" s="57"/>
      <c r="K66" s="119" t="s">
        <v>149</v>
      </c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20" t="s">
        <v>150</v>
      </c>
      <c r="BI66" s="121"/>
      <c r="BJ66" s="121"/>
      <c r="BK66" s="121"/>
      <c r="BL66" s="121"/>
      <c r="BM66" s="121"/>
      <c r="BN66" s="121"/>
      <c r="BO66" s="121"/>
      <c r="BP66" s="121"/>
      <c r="BQ66" s="121"/>
      <c r="BR66" s="122"/>
      <c r="BS66" s="86">
        <f>+BS67+BS68</f>
        <v>399</v>
      </c>
      <c r="BT66" s="86">
        <f>+BT67+BT68</f>
        <v>399.17</v>
      </c>
      <c r="BU66" s="89"/>
      <c r="BW66" s="60"/>
      <c r="BZ66" s="60"/>
    </row>
    <row r="67" spans="1:78" s="56" customFormat="1" ht="27.75" customHeight="1">
      <c r="A67" s="116" t="s">
        <v>151</v>
      </c>
      <c r="B67" s="117"/>
      <c r="C67" s="117"/>
      <c r="D67" s="117"/>
      <c r="E67" s="117"/>
      <c r="F67" s="117"/>
      <c r="G67" s="117"/>
      <c r="H67" s="117"/>
      <c r="I67" s="118"/>
      <c r="J67" s="57"/>
      <c r="K67" s="119" t="s">
        <v>152</v>
      </c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20" t="s">
        <v>150</v>
      </c>
      <c r="BI67" s="121"/>
      <c r="BJ67" s="121"/>
      <c r="BK67" s="121"/>
      <c r="BL67" s="121"/>
      <c r="BM67" s="121"/>
      <c r="BN67" s="121"/>
      <c r="BO67" s="121"/>
      <c r="BP67" s="121"/>
      <c r="BQ67" s="121"/>
      <c r="BR67" s="122"/>
      <c r="BS67" s="86">
        <v>129</v>
      </c>
      <c r="BT67" s="86">
        <v>129</v>
      </c>
      <c r="BU67" s="89"/>
    </row>
    <row r="68" spans="1:78" s="56" customFormat="1" ht="26.25" customHeight="1">
      <c r="A68" s="116" t="s">
        <v>153</v>
      </c>
      <c r="B68" s="117"/>
      <c r="C68" s="117"/>
      <c r="D68" s="117"/>
      <c r="E68" s="117"/>
      <c r="F68" s="117"/>
      <c r="G68" s="117"/>
      <c r="H68" s="117"/>
      <c r="I68" s="118"/>
      <c r="J68" s="57"/>
      <c r="K68" s="119" t="s">
        <v>154</v>
      </c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20" t="s">
        <v>150</v>
      </c>
      <c r="BI68" s="121"/>
      <c r="BJ68" s="121"/>
      <c r="BK68" s="121"/>
      <c r="BL68" s="121"/>
      <c r="BM68" s="121"/>
      <c r="BN68" s="121"/>
      <c r="BO68" s="121"/>
      <c r="BP68" s="121"/>
      <c r="BQ68" s="121"/>
      <c r="BR68" s="122"/>
      <c r="BS68" s="86">
        <v>270</v>
      </c>
      <c r="BT68" s="86">
        <v>270.17</v>
      </c>
      <c r="BU68" s="89"/>
    </row>
    <row r="69" spans="1:78" s="56" customFormat="1">
      <c r="A69" s="116" t="s">
        <v>155</v>
      </c>
      <c r="B69" s="117"/>
      <c r="C69" s="117"/>
      <c r="D69" s="117"/>
      <c r="E69" s="117"/>
      <c r="F69" s="117"/>
      <c r="G69" s="117"/>
      <c r="H69" s="117"/>
      <c r="I69" s="118"/>
      <c r="J69" s="57"/>
      <c r="K69" s="119" t="s">
        <v>156</v>
      </c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20" t="s">
        <v>157</v>
      </c>
      <c r="BI69" s="121"/>
      <c r="BJ69" s="121"/>
      <c r="BK69" s="121"/>
      <c r="BL69" s="121"/>
      <c r="BM69" s="121"/>
      <c r="BN69" s="121"/>
      <c r="BO69" s="121"/>
      <c r="BP69" s="121"/>
      <c r="BQ69" s="121"/>
      <c r="BR69" s="122"/>
      <c r="BS69" s="86">
        <v>100</v>
      </c>
      <c r="BT69" s="86">
        <v>100</v>
      </c>
      <c r="BU69" s="89"/>
      <c r="BX69" s="60"/>
    </row>
    <row r="70" spans="1:78" s="56" customFormat="1" ht="27" customHeight="1">
      <c r="A70" s="116" t="s">
        <v>158</v>
      </c>
      <c r="B70" s="117"/>
      <c r="C70" s="117"/>
      <c r="D70" s="117"/>
      <c r="E70" s="117"/>
      <c r="F70" s="117"/>
      <c r="G70" s="117"/>
      <c r="H70" s="117"/>
      <c r="I70" s="118"/>
      <c r="J70" s="57"/>
      <c r="K70" s="119" t="s">
        <v>159</v>
      </c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20" t="s">
        <v>4</v>
      </c>
      <c r="BI70" s="121"/>
      <c r="BJ70" s="121"/>
      <c r="BK70" s="121"/>
      <c r="BL70" s="121"/>
      <c r="BM70" s="121"/>
      <c r="BN70" s="121"/>
      <c r="BO70" s="121"/>
      <c r="BP70" s="121"/>
      <c r="BQ70" s="121"/>
      <c r="BR70" s="122"/>
      <c r="BS70" s="86">
        <v>0</v>
      </c>
      <c r="BT70" s="86">
        <v>0</v>
      </c>
      <c r="BU70" s="89"/>
      <c r="BX70" s="60"/>
    </row>
    <row r="71" spans="1:78" s="56" customFormat="1" ht="27" customHeight="1">
      <c r="A71" s="116" t="s">
        <v>160</v>
      </c>
      <c r="B71" s="117"/>
      <c r="C71" s="117"/>
      <c r="D71" s="117"/>
      <c r="E71" s="117"/>
      <c r="F71" s="117"/>
      <c r="G71" s="117"/>
      <c r="H71" s="117"/>
      <c r="I71" s="118"/>
      <c r="J71" s="57"/>
      <c r="K71" s="119" t="s">
        <v>161</v>
      </c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20" t="s">
        <v>4</v>
      </c>
      <c r="BI71" s="121"/>
      <c r="BJ71" s="121"/>
      <c r="BK71" s="121"/>
      <c r="BL71" s="121"/>
      <c r="BM71" s="121"/>
      <c r="BN71" s="121"/>
      <c r="BO71" s="121"/>
      <c r="BP71" s="121"/>
      <c r="BQ71" s="121"/>
      <c r="BR71" s="122"/>
      <c r="BS71" s="86">
        <v>0</v>
      </c>
      <c r="BT71" s="86">
        <v>0</v>
      </c>
      <c r="BU71" s="89"/>
    </row>
    <row r="72" spans="1:78" s="56" customFormat="1">
      <c r="A72" s="116" t="s">
        <v>162</v>
      </c>
      <c r="B72" s="117"/>
      <c r="C72" s="117"/>
      <c r="D72" s="117"/>
      <c r="E72" s="117"/>
      <c r="F72" s="117"/>
      <c r="G72" s="117"/>
      <c r="H72" s="117"/>
      <c r="I72" s="118"/>
      <c r="J72" s="57"/>
      <c r="K72" s="119" t="s">
        <v>163</v>
      </c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20" t="s">
        <v>157</v>
      </c>
      <c r="BI72" s="121"/>
      <c r="BJ72" s="121"/>
      <c r="BK72" s="121"/>
      <c r="BL72" s="121"/>
      <c r="BM72" s="121"/>
      <c r="BN72" s="121"/>
      <c r="BO72" s="121"/>
      <c r="BP72" s="121"/>
      <c r="BQ72" s="121"/>
      <c r="BR72" s="122"/>
      <c r="BS72" s="88">
        <v>4</v>
      </c>
      <c r="BT72" s="75">
        <v>2.65</v>
      </c>
      <c r="BU72" s="59"/>
    </row>
    <row r="74" spans="1:78" s="46" customFormat="1" ht="12.75">
      <c r="G74" s="46" t="s">
        <v>10</v>
      </c>
      <c r="BS74" s="63"/>
    </row>
    <row r="75" spans="1:78" s="46" customFormat="1" ht="43.5" customHeight="1">
      <c r="A75" s="114" t="s">
        <v>261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</row>
    <row r="76" spans="1:78" s="46" customFormat="1" ht="25.5" customHeight="1">
      <c r="A76" s="114" t="s">
        <v>262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</row>
    <row r="77" spans="1:78" s="46" customFormat="1" ht="25.5" customHeight="1">
      <c r="A77" s="114" t="s">
        <v>263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</row>
    <row r="78" spans="1:78" s="46" customFormat="1" ht="25.5" customHeight="1">
      <c r="A78" s="114" t="s">
        <v>264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</row>
    <row r="79" spans="1:78" s="46" customFormat="1" ht="25.5" customHeight="1">
      <c r="A79" s="114" t="s">
        <v>265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</row>
    <row r="80" spans="1:78" ht="3" customHeight="1"/>
    <row r="83" spans="1:13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S83" s="49"/>
      <c r="BU83" s="65" t="s">
        <v>231</v>
      </c>
    </row>
    <row r="84" spans="1:13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S84" s="49"/>
      <c r="BU84" s="65" t="s">
        <v>32</v>
      </c>
    </row>
    <row r="85" spans="1:13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S85" s="49"/>
      <c r="BU85" s="65" t="s">
        <v>33</v>
      </c>
    </row>
    <row r="86" spans="1:13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S86" s="49"/>
    </row>
    <row r="87" spans="1:131" ht="1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S87" s="49"/>
    </row>
    <row r="88" spans="1:131" ht="15" customHeight="1">
      <c r="A88" s="109" t="s">
        <v>257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</row>
    <row r="89" spans="1:131" ht="1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S89" s="49"/>
    </row>
    <row r="90" spans="1:131" ht="30" customHeight="1">
      <c r="A90" s="111" t="s">
        <v>218</v>
      </c>
      <c r="B90" s="106"/>
      <c r="C90" s="106"/>
      <c r="D90" s="106"/>
      <c r="E90" s="106"/>
      <c r="F90" s="106"/>
      <c r="G90" s="106"/>
      <c r="H90" s="106" t="s">
        <v>219</v>
      </c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11" t="s">
        <v>220</v>
      </c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62">
        <f>+BS15</f>
        <v>2017</v>
      </c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11" t="s">
        <v>221</v>
      </c>
      <c r="BU90" s="111"/>
      <c r="DX90" s="64"/>
      <c r="DY90" s="64"/>
      <c r="EA90" s="64"/>
    </row>
    <row r="91" spans="1:131" ht="15" customHeight="1">
      <c r="A91" s="106">
        <v>1</v>
      </c>
      <c r="B91" s="106"/>
      <c r="C91" s="106"/>
      <c r="D91" s="106"/>
      <c r="E91" s="106"/>
      <c r="F91" s="106"/>
      <c r="G91" s="106"/>
      <c r="H91" s="106">
        <v>2</v>
      </c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>
        <v>3</v>
      </c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>
        <v>4</v>
      </c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>
        <v>5</v>
      </c>
      <c r="BU91" s="106"/>
    </row>
    <row r="92" spans="1:131" ht="43.5" customHeight="1">
      <c r="A92" s="106">
        <v>1</v>
      </c>
      <c r="B92" s="106"/>
      <c r="C92" s="106"/>
      <c r="D92" s="106"/>
      <c r="E92" s="106"/>
      <c r="F92" s="106"/>
      <c r="G92" s="106"/>
      <c r="H92" s="75"/>
      <c r="I92" s="107" t="s">
        <v>222</v>
      </c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6" t="s">
        <v>4</v>
      </c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10">
        <v>154530.66338000001</v>
      </c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2"/>
      <c r="BU92" s="113"/>
    </row>
    <row r="93" spans="1:131" ht="20.100000000000001" customHeight="1">
      <c r="A93" s="106">
        <v>2</v>
      </c>
      <c r="B93" s="106"/>
      <c r="C93" s="106"/>
      <c r="D93" s="106"/>
      <c r="E93" s="106"/>
      <c r="F93" s="106"/>
      <c r="G93" s="106"/>
      <c r="H93" s="75"/>
      <c r="I93" s="107" t="s">
        <v>223</v>
      </c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6" t="s">
        <v>4</v>
      </c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10">
        <f>+BD94-BD95</f>
        <v>2068.9079999999999</v>
      </c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2"/>
      <c r="BU93" s="113"/>
      <c r="DL93" s="64"/>
    </row>
    <row r="94" spans="1:131" ht="20.100000000000001" customHeight="1">
      <c r="A94" s="106" t="s">
        <v>224</v>
      </c>
      <c r="B94" s="106"/>
      <c r="C94" s="106"/>
      <c r="D94" s="106"/>
      <c r="E94" s="106"/>
      <c r="F94" s="106"/>
      <c r="G94" s="106"/>
      <c r="H94" s="75"/>
      <c r="I94" s="107" t="s">
        <v>225</v>
      </c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6" t="s">
        <v>4</v>
      </c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10">
        <v>2068.9079999999999</v>
      </c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98" t="s">
        <v>305</v>
      </c>
      <c r="BU94" s="66"/>
    </row>
    <row r="95" spans="1:131" ht="20.100000000000001" customHeight="1">
      <c r="A95" s="106" t="s">
        <v>226</v>
      </c>
      <c r="B95" s="106"/>
      <c r="C95" s="106"/>
      <c r="D95" s="106"/>
      <c r="E95" s="106"/>
      <c r="F95" s="106"/>
      <c r="G95" s="106"/>
      <c r="H95" s="75"/>
      <c r="I95" s="107" t="s">
        <v>227</v>
      </c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6" t="s">
        <v>4</v>
      </c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2"/>
      <c r="BU95" s="113"/>
    </row>
    <row r="96" spans="1:131" ht="43.5" customHeight="1">
      <c r="A96" s="106">
        <v>4</v>
      </c>
      <c r="B96" s="106"/>
      <c r="C96" s="106"/>
      <c r="D96" s="106"/>
      <c r="E96" s="106"/>
      <c r="F96" s="106"/>
      <c r="G96" s="106"/>
      <c r="H96" s="75"/>
      <c r="I96" s="107" t="s">
        <v>228</v>
      </c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6" t="s">
        <v>4</v>
      </c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10">
        <f>+BD92+BD93</f>
        <v>156599.57138000001</v>
      </c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2"/>
      <c r="BU96" s="113"/>
    </row>
    <row r="97" spans="1:73" ht="28.5" customHeight="1">
      <c r="A97" s="106">
        <v>7</v>
      </c>
      <c r="B97" s="106"/>
      <c r="C97" s="106"/>
      <c r="D97" s="106"/>
      <c r="E97" s="106"/>
      <c r="F97" s="106"/>
      <c r="G97" s="106"/>
      <c r="H97" s="75"/>
      <c r="I97" s="107" t="s">
        <v>229</v>
      </c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6" t="s">
        <v>4</v>
      </c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10">
        <v>4143.3118899999999</v>
      </c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2"/>
      <c r="BU97" s="113"/>
    </row>
    <row r="102" spans="1:73" ht="15" customHeight="1">
      <c r="AL102" s="64"/>
    </row>
  </sheetData>
  <mergeCells count="228">
    <mergeCell ref="A5:BU5"/>
    <mergeCell ref="A6:BU6"/>
    <mergeCell ref="A7:BU7"/>
    <mergeCell ref="A8:BU8"/>
    <mergeCell ref="AG10:BT10"/>
    <mergeCell ref="J11:BM11"/>
    <mergeCell ref="BS15:BT15"/>
    <mergeCell ref="BU15:BU16"/>
    <mergeCell ref="A17:I17"/>
    <mergeCell ref="K17:BG17"/>
    <mergeCell ref="BH17:BR17"/>
    <mergeCell ref="A18:I18"/>
    <mergeCell ref="K18:BG18"/>
    <mergeCell ref="BH18:BR18"/>
    <mergeCell ref="J12:BM12"/>
    <mergeCell ref="AQ13:AX13"/>
    <mergeCell ref="AY13:AZ13"/>
    <mergeCell ref="BA13:BG13"/>
    <mergeCell ref="A15:I16"/>
    <mergeCell ref="J15:BG16"/>
    <mergeCell ref="BH15:BR16"/>
    <mergeCell ref="A21:I21"/>
    <mergeCell ref="K21:BG21"/>
    <mergeCell ref="BH21:BR21"/>
    <mergeCell ref="A22:I22"/>
    <mergeCell ref="K22:BG22"/>
    <mergeCell ref="BH22:BR22"/>
    <mergeCell ref="A19:I19"/>
    <mergeCell ref="K19:BG19"/>
    <mergeCell ref="BH19:BR19"/>
    <mergeCell ref="A20:I20"/>
    <mergeCell ref="K20:BG20"/>
    <mergeCell ref="BH20:BR20"/>
    <mergeCell ref="A25:I25"/>
    <mergeCell ref="K25:BG25"/>
    <mergeCell ref="BH25:BR25"/>
    <mergeCell ref="A26:I26"/>
    <mergeCell ref="K26:BG26"/>
    <mergeCell ref="BH26:BR26"/>
    <mergeCell ref="A23:I23"/>
    <mergeCell ref="K23:BG23"/>
    <mergeCell ref="BH23:BR23"/>
    <mergeCell ref="A24:I24"/>
    <mergeCell ref="K24:BG24"/>
    <mergeCell ref="BH24:BR24"/>
    <mergeCell ref="A29:I29"/>
    <mergeCell ref="K29:BG29"/>
    <mergeCell ref="BH29:BR29"/>
    <mergeCell ref="A30:I30"/>
    <mergeCell ref="K30:BG30"/>
    <mergeCell ref="BH30:BR30"/>
    <mergeCell ref="A27:I27"/>
    <mergeCell ref="K27:BG27"/>
    <mergeCell ref="BH27:BR27"/>
    <mergeCell ref="A28:I28"/>
    <mergeCell ref="K28:BG28"/>
    <mergeCell ref="BH28:BR28"/>
    <mergeCell ref="A33:I33"/>
    <mergeCell ref="K33:BG33"/>
    <mergeCell ref="BH33:BR33"/>
    <mergeCell ref="A34:I34"/>
    <mergeCell ref="K34:BG34"/>
    <mergeCell ref="BH34:BR34"/>
    <mergeCell ref="A31:I31"/>
    <mergeCell ref="K31:BG31"/>
    <mergeCell ref="BH31:BR31"/>
    <mergeCell ref="A32:I32"/>
    <mergeCell ref="K32:BG32"/>
    <mergeCell ref="BH32:BR32"/>
    <mergeCell ref="A37:I37"/>
    <mergeCell ref="K37:BG37"/>
    <mergeCell ref="BH37:BR37"/>
    <mergeCell ref="A38:I38"/>
    <mergeCell ref="K38:BG38"/>
    <mergeCell ref="BH38:BR38"/>
    <mergeCell ref="A35:I35"/>
    <mergeCell ref="K35:BG35"/>
    <mergeCell ref="BH35:BR35"/>
    <mergeCell ref="A36:I36"/>
    <mergeCell ref="K36:BG36"/>
    <mergeCell ref="BH36:BR36"/>
    <mergeCell ref="A41:I41"/>
    <mergeCell ref="K41:BG41"/>
    <mergeCell ref="BH41:BR41"/>
    <mergeCell ref="A42:I42"/>
    <mergeCell ref="K42:BG42"/>
    <mergeCell ref="BH42:BR42"/>
    <mergeCell ref="A39:I39"/>
    <mergeCell ref="K39:BG39"/>
    <mergeCell ref="BH39:BR39"/>
    <mergeCell ref="A40:I40"/>
    <mergeCell ref="K40:BG40"/>
    <mergeCell ref="BH40:BR40"/>
    <mergeCell ref="A45:I45"/>
    <mergeCell ref="K45:BG45"/>
    <mergeCell ref="BH45:BR45"/>
    <mergeCell ref="A46:I46"/>
    <mergeCell ref="K46:BG46"/>
    <mergeCell ref="BH46:BR46"/>
    <mergeCell ref="A43:I43"/>
    <mergeCell ref="K43:BG43"/>
    <mergeCell ref="BH43:BR43"/>
    <mergeCell ref="A44:I44"/>
    <mergeCell ref="K44:BG44"/>
    <mergeCell ref="BH44:BR44"/>
    <mergeCell ref="A49:I49"/>
    <mergeCell ref="K49:BG49"/>
    <mergeCell ref="BH49:BR49"/>
    <mergeCell ref="A50:I50"/>
    <mergeCell ref="K50:BG50"/>
    <mergeCell ref="BH50:BR50"/>
    <mergeCell ref="A47:I47"/>
    <mergeCell ref="K47:BG47"/>
    <mergeCell ref="BH47:BR47"/>
    <mergeCell ref="A48:I48"/>
    <mergeCell ref="K48:BG48"/>
    <mergeCell ref="BH48:BR48"/>
    <mergeCell ref="A53:I53"/>
    <mergeCell ref="K53:BG53"/>
    <mergeCell ref="BH53:BR53"/>
    <mergeCell ref="A54:I54"/>
    <mergeCell ref="K54:BG54"/>
    <mergeCell ref="BH54:BR54"/>
    <mergeCell ref="A51:I51"/>
    <mergeCell ref="K51:BG51"/>
    <mergeCell ref="BH51:BR51"/>
    <mergeCell ref="A52:I52"/>
    <mergeCell ref="K52:BG52"/>
    <mergeCell ref="BH52:BR52"/>
    <mergeCell ref="A57:I57"/>
    <mergeCell ref="K57:BG57"/>
    <mergeCell ref="BH57:BR57"/>
    <mergeCell ref="A58:I58"/>
    <mergeCell ref="K58:BG58"/>
    <mergeCell ref="BH58:BR58"/>
    <mergeCell ref="A55:I55"/>
    <mergeCell ref="K55:BG55"/>
    <mergeCell ref="BH55:BR55"/>
    <mergeCell ref="A56:I56"/>
    <mergeCell ref="K56:BG56"/>
    <mergeCell ref="BH56:BR56"/>
    <mergeCell ref="A61:I61"/>
    <mergeCell ref="K61:BG61"/>
    <mergeCell ref="BH61:BR61"/>
    <mergeCell ref="A62:I62"/>
    <mergeCell ref="K62:BG62"/>
    <mergeCell ref="BH62:BR62"/>
    <mergeCell ref="A59:I59"/>
    <mergeCell ref="K59:BG59"/>
    <mergeCell ref="BH59:BR59"/>
    <mergeCell ref="A60:I60"/>
    <mergeCell ref="K60:BG60"/>
    <mergeCell ref="BH60:BR60"/>
    <mergeCell ref="A65:I65"/>
    <mergeCell ref="K65:BG65"/>
    <mergeCell ref="BH65:BR65"/>
    <mergeCell ref="A66:I66"/>
    <mergeCell ref="K66:BG66"/>
    <mergeCell ref="BH66:BR66"/>
    <mergeCell ref="A63:I63"/>
    <mergeCell ref="K63:BG63"/>
    <mergeCell ref="BH63:BR63"/>
    <mergeCell ref="A64:I64"/>
    <mergeCell ref="K64:BG64"/>
    <mergeCell ref="BH64:BR64"/>
    <mergeCell ref="A69:I69"/>
    <mergeCell ref="K69:BG69"/>
    <mergeCell ref="BH69:BR69"/>
    <mergeCell ref="A70:I70"/>
    <mergeCell ref="K70:BG70"/>
    <mergeCell ref="BH70:BR70"/>
    <mergeCell ref="A67:I67"/>
    <mergeCell ref="K67:BG67"/>
    <mergeCell ref="BH67:BR67"/>
    <mergeCell ref="A68:I68"/>
    <mergeCell ref="K68:BG68"/>
    <mergeCell ref="BH68:BR68"/>
    <mergeCell ref="A75:BU75"/>
    <mergeCell ref="A76:BU76"/>
    <mergeCell ref="A77:BU77"/>
    <mergeCell ref="A78:BU78"/>
    <mergeCell ref="A79:BU79"/>
    <mergeCell ref="A71:I71"/>
    <mergeCell ref="K71:BG71"/>
    <mergeCell ref="BH71:BR71"/>
    <mergeCell ref="A72:I72"/>
    <mergeCell ref="K72:BG72"/>
    <mergeCell ref="BH72:BR72"/>
    <mergeCell ref="AR93:BC93"/>
    <mergeCell ref="A94:G94"/>
    <mergeCell ref="I94:AQ94"/>
    <mergeCell ref="AR94:BC94"/>
    <mergeCell ref="A95:G95"/>
    <mergeCell ref="I95:AQ95"/>
    <mergeCell ref="AR95:BC95"/>
    <mergeCell ref="A90:G90"/>
    <mergeCell ref="H90:AQ90"/>
    <mergeCell ref="AR90:BC90"/>
    <mergeCell ref="A91:G91"/>
    <mergeCell ref="H91:AQ91"/>
    <mergeCell ref="AR91:BC91"/>
    <mergeCell ref="A92:G92"/>
    <mergeCell ref="I92:AQ92"/>
    <mergeCell ref="AR92:BC92"/>
    <mergeCell ref="A96:G96"/>
    <mergeCell ref="I96:AQ96"/>
    <mergeCell ref="AR96:BC96"/>
    <mergeCell ref="A97:G97"/>
    <mergeCell ref="I97:AQ97"/>
    <mergeCell ref="AR97:BC97"/>
    <mergeCell ref="A88:BU88"/>
    <mergeCell ref="BD90:BS90"/>
    <mergeCell ref="BD91:BS91"/>
    <mergeCell ref="BD92:BS92"/>
    <mergeCell ref="BT90:BU90"/>
    <mergeCell ref="BT91:BU91"/>
    <mergeCell ref="BT92:BU92"/>
    <mergeCell ref="BT93:BU93"/>
    <mergeCell ref="BT95:BU95"/>
    <mergeCell ref="BT96:BU96"/>
    <mergeCell ref="BT97:BU97"/>
    <mergeCell ref="BD93:BS93"/>
    <mergeCell ref="BD94:BS94"/>
    <mergeCell ref="BD95:BS95"/>
    <mergeCell ref="BD96:BS96"/>
    <mergeCell ref="BD97:BS97"/>
    <mergeCell ref="A93:G93"/>
    <mergeCell ref="I93:AQ93"/>
  </mergeCells>
  <hyperlinks>
    <hyperlink ref="BU14" location="'информация для раскрытия'!A1" display="'информация для раскрытия'!A1"/>
  </hyperlinks>
  <pageMargins left="0.78740157480314965" right="0.31496062992125984" top="0.59055118110236227" bottom="0.39370078740157483" header="0.19685039370078741" footer="0.19685039370078741"/>
  <pageSetup paperSize="9" scale="69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BreakPreview" zoomScaleSheetLayoutView="100" workbookViewId="0">
      <selection activeCell="L40" sqref="L40"/>
    </sheetView>
  </sheetViews>
  <sheetFormatPr defaultRowHeight="12.75"/>
  <cols>
    <col min="1" max="1" width="6.42578125" style="1" bestFit="1" customWidth="1"/>
    <col min="2" max="2" width="42.5703125" style="1" customWidth="1"/>
    <col min="3" max="3" width="9" style="1" bestFit="1" customWidth="1"/>
    <col min="4" max="4" width="8" style="1" bestFit="1" customWidth="1"/>
    <col min="5" max="5" width="6.7109375" style="1" customWidth="1"/>
    <col min="6" max="6" width="9" style="1" bestFit="1" customWidth="1"/>
    <col min="7" max="7" width="11.5703125" style="1" customWidth="1"/>
    <col min="8" max="16384" width="9.140625" style="1"/>
  </cols>
  <sheetData>
    <row r="1" spans="1:7" ht="15.75">
      <c r="A1" s="137" t="s">
        <v>269</v>
      </c>
      <c r="B1" s="137"/>
      <c r="C1" s="137"/>
      <c r="D1" s="137"/>
      <c r="E1" s="137"/>
      <c r="F1" s="137"/>
      <c r="G1" s="137"/>
    </row>
    <row r="2" spans="1:7">
      <c r="A2" s="3"/>
      <c r="B2" s="3"/>
      <c r="C2" s="3"/>
      <c r="D2" s="3"/>
      <c r="E2" s="3"/>
      <c r="F2" s="3"/>
      <c r="G2" s="67" t="s">
        <v>230</v>
      </c>
    </row>
    <row r="3" spans="1:7">
      <c r="A3" s="3"/>
      <c r="B3" s="3"/>
      <c r="C3" s="3"/>
      <c r="D3" s="3"/>
      <c r="E3" s="3"/>
      <c r="F3" s="3"/>
      <c r="G3" s="3" t="s">
        <v>11</v>
      </c>
    </row>
    <row r="4" spans="1:7" s="4" customFormat="1" ht="15">
      <c r="A4" s="138" t="s">
        <v>12</v>
      </c>
      <c r="B4" s="138" t="s">
        <v>13</v>
      </c>
      <c r="C4" s="139" t="str">
        <f>CONCATENATE('информация для раскрытия'!H3,"факт")</f>
        <v>2017факт</v>
      </c>
      <c r="D4" s="139"/>
      <c r="E4" s="139"/>
      <c r="F4" s="139"/>
      <c r="G4" s="139"/>
    </row>
    <row r="5" spans="1:7" s="4" customFormat="1" ht="15">
      <c r="A5" s="138"/>
      <c r="B5" s="138"/>
      <c r="C5" s="78" t="s">
        <v>14</v>
      </c>
      <c r="D5" s="78" t="s">
        <v>15</v>
      </c>
      <c r="E5" s="78" t="s">
        <v>16</v>
      </c>
      <c r="F5" s="78" t="s">
        <v>17</v>
      </c>
      <c r="G5" s="78" t="s">
        <v>18</v>
      </c>
    </row>
    <row r="6" spans="1:7" s="5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34" customFormat="1" ht="15">
      <c r="A7" s="23" t="s">
        <v>187</v>
      </c>
      <c r="B7" s="24" t="s">
        <v>188</v>
      </c>
      <c r="C7" s="22">
        <v>221.27099999999999</v>
      </c>
      <c r="D7" s="22">
        <v>199.958</v>
      </c>
      <c r="E7" s="22"/>
      <c r="F7" s="22">
        <v>216.63299999999998</v>
      </c>
      <c r="G7" s="22">
        <v>61.162799999999969</v>
      </c>
    </row>
    <row r="8" spans="1:7" s="68" customFormat="1" ht="15">
      <c r="A8" s="21" t="s">
        <v>5</v>
      </c>
      <c r="B8" s="25" t="s">
        <v>189</v>
      </c>
      <c r="C8" s="20">
        <v>221.27099999999999</v>
      </c>
      <c r="D8" s="20">
        <v>199.958</v>
      </c>
      <c r="E8" s="20"/>
      <c r="F8" s="20">
        <v>216.63299999999998</v>
      </c>
      <c r="G8" s="20">
        <v>61.162799999999969</v>
      </c>
    </row>
    <row r="9" spans="1:7" s="68" customFormat="1" ht="15">
      <c r="A9" s="21"/>
      <c r="B9" s="25" t="s">
        <v>190</v>
      </c>
      <c r="C9" s="21"/>
      <c r="D9" s="21"/>
      <c r="E9" s="21"/>
      <c r="F9" s="21"/>
      <c r="G9" s="21"/>
    </row>
    <row r="10" spans="1:7" s="68" customFormat="1" ht="15">
      <c r="A10" s="21"/>
      <c r="B10" s="25" t="s">
        <v>191</v>
      </c>
      <c r="C10" s="20">
        <v>199.958</v>
      </c>
      <c r="D10" s="20">
        <v>199.958</v>
      </c>
      <c r="E10" s="21"/>
      <c r="F10" s="20">
        <v>195.32</v>
      </c>
      <c r="G10" s="21"/>
    </row>
    <row r="11" spans="1:7" s="68" customFormat="1" ht="15">
      <c r="A11" s="21"/>
      <c r="B11" s="25" t="s">
        <v>192</v>
      </c>
      <c r="C11" s="20"/>
      <c r="D11" s="21"/>
      <c r="E11" s="20"/>
      <c r="F11" s="20"/>
      <c r="G11" s="21"/>
    </row>
    <row r="12" spans="1:7" s="68" customFormat="1" ht="15">
      <c r="A12" s="21"/>
      <c r="B12" s="25" t="s">
        <v>193</v>
      </c>
      <c r="C12" s="20">
        <v>21.312999999999999</v>
      </c>
      <c r="D12" s="21"/>
      <c r="E12" s="21"/>
      <c r="F12" s="20">
        <v>21.312999999999999</v>
      </c>
      <c r="G12" s="20">
        <v>61.162799999999969</v>
      </c>
    </row>
    <row r="13" spans="1:7" s="68" customFormat="1" ht="15">
      <c r="A13" s="21" t="s">
        <v>8</v>
      </c>
      <c r="B13" s="25" t="s">
        <v>194</v>
      </c>
      <c r="C13" s="20">
        <v>21.312999999999999</v>
      </c>
      <c r="D13" s="21"/>
      <c r="E13" s="21"/>
      <c r="F13" s="21">
        <v>21.312999999999999</v>
      </c>
      <c r="G13" s="21"/>
    </row>
    <row r="14" spans="1:7" s="68" customFormat="1" ht="30">
      <c r="A14" s="21" t="s">
        <v>9</v>
      </c>
      <c r="B14" s="25" t="s">
        <v>195</v>
      </c>
      <c r="C14" s="21"/>
      <c r="D14" s="21"/>
      <c r="E14" s="21"/>
      <c r="F14" s="21"/>
      <c r="G14" s="21"/>
    </row>
    <row r="15" spans="1:7" s="68" customFormat="1" ht="30">
      <c r="A15" s="21" t="s">
        <v>22</v>
      </c>
      <c r="B15" s="25" t="s">
        <v>196</v>
      </c>
      <c r="C15" s="20">
        <v>199.958</v>
      </c>
      <c r="D15" s="20">
        <v>199.958</v>
      </c>
      <c r="E15" s="20"/>
      <c r="F15" s="20"/>
      <c r="G15" s="20"/>
    </row>
    <row r="16" spans="1:7" s="34" customFormat="1" ht="15">
      <c r="A16" s="23" t="s">
        <v>197</v>
      </c>
      <c r="B16" s="26" t="s">
        <v>198</v>
      </c>
      <c r="C16" s="22">
        <v>9.0211999999999986</v>
      </c>
      <c r="D16" s="22">
        <v>4.6379999999999999</v>
      </c>
      <c r="E16" s="22"/>
      <c r="F16" s="22">
        <v>4.2602000000000002</v>
      </c>
      <c r="G16" s="22">
        <v>0.123</v>
      </c>
    </row>
    <row r="17" spans="1:9" s="68" customFormat="1" ht="15">
      <c r="A17" s="21"/>
      <c r="B17" s="25" t="s">
        <v>199</v>
      </c>
      <c r="C17" s="20">
        <v>4.076991562382779</v>
      </c>
      <c r="D17" s="20">
        <v>2.3194870922893807</v>
      </c>
      <c r="E17" s="20"/>
      <c r="F17" s="20">
        <v>1.9665517257296907</v>
      </c>
      <c r="G17" s="20">
        <v>0.20110263101100678</v>
      </c>
    </row>
    <row r="18" spans="1:9" s="68" customFormat="1" ht="30">
      <c r="A18" s="21" t="s">
        <v>200</v>
      </c>
      <c r="B18" s="25" t="s">
        <v>201</v>
      </c>
      <c r="C18" s="20">
        <v>143.04779999999997</v>
      </c>
      <c r="D18" s="21"/>
      <c r="E18" s="21"/>
      <c r="F18" s="20">
        <v>82.009</v>
      </c>
      <c r="G18" s="20">
        <v>61.038799999999974</v>
      </c>
    </row>
    <row r="19" spans="1:9" s="34" customFormat="1" ht="15">
      <c r="A19" s="23" t="s">
        <v>202</v>
      </c>
      <c r="B19" s="26" t="s">
        <v>203</v>
      </c>
      <c r="C19" s="22">
        <v>212.24979999999996</v>
      </c>
      <c r="D19" s="22">
        <v>195.32</v>
      </c>
      <c r="E19" s="22"/>
      <c r="F19" s="22">
        <v>212.37279999999998</v>
      </c>
      <c r="G19" s="22">
        <v>61.039799999999971</v>
      </c>
      <c r="H19" s="69"/>
    </row>
    <row r="20" spans="1:9" s="68" customFormat="1" ht="30">
      <c r="A20" s="21" t="s">
        <v>19</v>
      </c>
      <c r="B20" s="25" t="s">
        <v>204</v>
      </c>
      <c r="C20" s="20">
        <v>48.436</v>
      </c>
      <c r="D20" s="21"/>
      <c r="E20" s="21"/>
      <c r="F20" s="20">
        <v>48.435000000000002</v>
      </c>
      <c r="G20" s="20">
        <v>1E-3</v>
      </c>
      <c r="H20" s="70"/>
    </row>
    <row r="21" spans="1:9" s="68" customFormat="1" ht="30">
      <c r="A21" s="21" t="s">
        <v>20</v>
      </c>
      <c r="B21" s="25" t="s">
        <v>296</v>
      </c>
      <c r="C21" s="20"/>
      <c r="D21" s="21"/>
      <c r="E21" s="21"/>
      <c r="F21" s="20"/>
      <c r="G21" s="20"/>
      <c r="H21" s="70"/>
    </row>
    <row r="22" spans="1:9" s="68" customFormat="1" ht="15">
      <c r="A22" s="21" t="s">
        <v>21</v>
      </c>
      <c r="B22" s="25" t="s">
        <v>297</v>
      </c>
      <c r="C22" s="21"/>
      <c r="D22" s="21"/>
      <c r="E22" s="21"/>
      <c r="F22" s="21"/>
      <c r="G22" s="21"/>
    </row>
    <row r="23" spans="1:9" s="68" customFormat="1" ht="15">
      <c r="A23" s="21" t="s">
        <v>299</v>
      </c>
      <c r="B23" s="25" t="s">
        <v>205</v>
      </c>
      <c r="C23" s="20"/>
      <c r="D23" s="21"/>
      <c r="E23" s="21"/>
      <c r="F23" s="20"/>
      <c r="G23" s="20"/>
      <c r="I23" s="99"/>
    </row>
    <row r="24" spans="1:9" ht="15">
      <c r="A24" s="21" t="s">
        <v>300</v>
      </c>
      <c r="B24" s="2" t="s">
        <v>298</v>
      </c>
      <c r="C24" s="31">
        <v>20.765999999999998</v>
      </c>
      <c r="D24" s="31"/>
      <c r="E24" s="31"/>
      <c r="F24" s="31">
        <v>20.765999999999998</v>
      </c>
      <c r="G24" s="12"/>
    </row>
    <row r="25" spans="1:9" ht="15">
      <c r="A25" s="8"/>
      <c r="B25" s="8"/>
      <c r="C25" s="8"/>
      <c r="D25" s="8"/>
      <c r="E25" s="8"/>
      <c r="F25" s="8"/>
      <c r="G25" s="8"/>
    </row>
    <row r="26" spans="1:9" ht="15.75">
      <c r="A26" s="137" t="s">
        <v>164</v>
      </c>
      <c r="B26" s="137"/>
      <c r="C26" s="137"/>
      <c r="D26" s="137"/>
      <c r="E26" s="137"/>
      <c r="F26" s="137"/>
      <c r="G26" s="137"/>
    </row>
    <row r="27" spans="1:9" ht="15">
      <c r="A27" s="8"/>
      <c r="B27" s="8"/>
      <c r="C27" s="8"/>
      <c r="D27" s="8"/>
      <c r="E27" s="8"/>
      <c r="F27" s="8"/>
      <c r="G27" s="8"/>
    </row>
    <row r="28" spans="1:9" s="4" customFormat="1" ht="15">
      <c r="A28" s="138" t="s">
        <v>12</v>
      </c>
      <c r="B28" s="138" t="s">
        <v>13</v>
      </c>
      <c r="C28" s="140" t="str">
        <f>+C4</f>
        <v>2017факт</v>
      </c>
      <c r="D28" s="141"/>
      <c r="E28" s="141"/>
      <c r="F28" s="141"/>
      <c r="G28" s="142"/>
    </row>
    <row r="29" spans="1:9" s="4" customFormat="1" ht="15">
      <c r="A29" s="138"/>
      <c r="B29" s="138"/>
      <c r="C29" s="78" t="s">
        <v>14</v>
      </c>
      <c r="D29" s="78" t="s">
        <v>15</v>
      </c>
      <c r="E29" s="78" t="s">
        <v>16</v>
      </c>
      <c r="F29" s="78" t="s">
        <v>17</v>
      </c>
      <c r="G29" s="78" t="s">
        <v>18</v>
      </c>
    </row>
    <row r="30" spans="1:9" s="5" customFormat="1" ht="15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  <c r="G30" s="10">
        <v>7</v>
      </c>
    </row>
    <row r="31" spans="1:9" s="6" customFormat="1" ht="15">
      <c r="A31" s="27" t="s">
        <v>206</v>
      </c>
      <c r="B31" s="28" t="s">
        <v>207</v>
      </c>
      <c r="C31" s="11">
        <v>36.890999999999998</v>
      </c>
      <c r="D31" s="11">
        <v>33.890999999999998</v>
      </c>
      <c r="E31" s="11"/>
      <c r="F31" s="11">
        <v>36.094999999999999</v>
      </c>
      <c r="G31" s="11">
        <v>8.4240688351419948</v>
      </c>
    </row>
    <row r="32" spans="1:9" ht="15">
      <c r="A32" s="29" t="s">
        <v>5</v>
      </c>
      <c r="B32" s="30" t="s">
        <v>208</v>
      </c>
      <c r="C32" s="12">
        <v>36.890999999999998</v>
      </c>
      <c r="D32" s="12">
        <v>33.890999999999998</v>
      </c>
      <c r="E32" s="12"/>
      <c r="F32" s="12">
        <v>33.094999999999999</v>
      </c>
      <c r="G32" s="12">
        <v>8.4240688351419948</v>
      </c>
    </row>
    <row r="33" spans="1:7" ht="15">
      <c r="A33" s="29" t="s">
        <v>8</v>
      </c>
      <c r="B33" s="30" t="s">
        <v>209</v>
      </c>
      <c r="C33" s="12">
        <v>3</v>
      </c>
      <c r="D33" s="12"/>
      <c r="E33" s="12"/>
      <c r="F33" s="12">
        <v>3</v>
      </c>
      <c r="G33" s="12"/>
    </row>
    <row r="34" spans="1:7" ht="30">
      <c r="A34" s="29"/>
      <c r="B34" s="30" t="s">
        <v>210</v>
      </c>
      <c r="C34" s="12"/>
      <c r="D34" s="12"/>
      <c r="E34" s="12"/>
      <c r="F34" s="12"/>
      <c r="G34" s="12"/>
    </row>
    <row r="35" spans="1:7" s="6" customFormat="1" ht="15">
      <c r="A35" s="29"/>
      <c r="B35" s="30" t="s">
        <v>211</v>
      </c>
      <c r="C35" s="11">
        <v>33.890999999999998</v>
      </c>
      <c r="D35" s="11">
        <v>33.890999999999998</v>
      </c>
      <c r="E35" s="11"/>
      <c r="F35" s="11"/>
      <c r="G35" s="11"/>
    </row>
    <row r="36" spans="1:7" ht="15">
      <c r="A36" s="27" t="s">
        <v>197</v>
      </c>
      <c r="B36" s="28" t="s">
        <v>212</v>
      </c>
      <c r="C36" s="13">
        <v>1.5340009742792398</v>
      </c>
      <c r="D36" s="13">
        <v>0.79612134735359208</v>
      </c>
      <c r="E36" s="13"/>
      <c r="F36" s="13">
        <v>0.72765776527151449</v>
      </c>
      <c r="G36" s="13">
        <v>1.0221861654133191E-2</v>
      </c>
    </row>
    <row r="37" spans="1:7" s="6" customFormat="1" ht="15">
      <c r="A37" s="29"/>
      <c r="B37" s="30" t="s">
        <v>213</v>
      </c>
      <c r="C37" s="11">
        <v>4.1581984068722448</v>
      </c>
      <c r="D37" s="11">
        <v>2.3490641980277718</v>
      </c>
      <c r="E37" s="11"/>
      <c r="F37" s="11">
        <v>2.0159516976631515</v>
      </c>
      <c r="G37" s="11">
        <v>0.12134114587824225</v>
      </c>
    </row>
    <row r="38" spans="1:7" s="6" customFormat="1" ht="30">
      <c r="A38" s="29" t="s">
        <v>200</v>
      </c>
      <c r="B38" s="30" t="s">
        <v>25</v>
      </c>
      <c r="C38" s="11">
        <v>20.762815480107989</v>
      </c>
      <c r="D38" s="11"/>
      <c r="E38" s="11"/>
      <c r="F38" s="11">
        <v>12.349068506620128</v>
      </c>
      <c r="G38" s="11">
        <v>8.4137469734878625</v>
      </c>
    </row>
    <row r="39" spans="1:7" ht="15">
      <c r="A39" s="27" t="s">
        <v>202</v>
      </c>
      <c r="B39" s="28" t="s">
        <v>214</v>
      </c>
      <c r="C39" s="12">
        <v>35.356999025720761</v>
      </c>
      <c r="D39" s="12">
        <v>33.094878652646408</v>
      </c>
      <c r="E39" s="12"/>
      <c r="F39" s="12">
        <v>35.367342234728483</v>
      </c>
      <c r="G39" s="12">
        <v>8.4138469734878623</v>
      </c>
    </row>
    <row r="40" spans="1:7" ht="45">
      <c r="A40" s="29" t="s">
        <v>19</v>
      </c>
      <c r="B40" s="30" t="s">
        <v>215</v>
      </c>
      <c r="C40" s="12">
        <v>10.7151</v>
      </c>
      <c r="D40" s="12"/>
      <c r="E40" s="12"/>
      <c r="F40" s="12">
        <v>10.715</v>
      </c>
      <c r="G40" s="12">
        <v>1E-4</v>
      </c>
    </row>
    <row r="41" spans="1:7" ht="30">
      <c r="A41" s="29" t="s">
        <v>20</v>
      </c>
      <c r="B41" s="30" t="s">
        <v>216</v>
      </c>
      <c r="C41" s="12"/>
      <c r="D41" s="12"/>
      <c r="E41" s="12"/>
      <c r="F41" s="12"/>
      <c r="G41" s="12"/>
    </row>
    <row r="42" spans="1:7" ht="15">
      <c r="A42" s="29" t="s">
        <v>21</v>
      </c>
      <c r="B42" s="30" t="s">
        <v>217</v>
      </c>
      <c r="C42" s="31">
        <v>3.879204892966361</v>
      </c>
      <c r="D42" s="31"/>
      <c r="E42" s="31"/>
      <c r="F42" s="31">
        <v>3.879204892966361</v>
      </c>
      <c r="G42" s="31"/>
    </row>
  </sheetData>
  <mergeCells count="8">
    <mergeCell ref="A1:G1"/>
    <mergeCell ref="A4:A5"/>
    <mergeCell ref="B4:B5"/>
    <mergeCell ref="C4:G4"/>
    <mergeCell ref="A28:A29"/>
    <mergeCell ref="B28:B29"/>
    <mergeCell ref="C28:G28"/>
    <mergeCell ref="A26:G26"/>
  </mergeCells>
  <hyperlinks>
    <hyperlink ref="G2" location="'информация для раскрытия'!A1" display="'информация для раскрытия'!A1"/>
  </hyperlink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view="pageBreakPreview" zoomScaleSheetLayoutView="100" workbookViewId="0">
      <selection activeCell="L40" sqref="L40"/>
    </sheetView>
  </sheetViews>
  <sheetFormatPr defaultRowHeight="15"/>
  <cols>
    <col min="1" max="1" width="65.5703125" style="8" customWidth="1"/>
    <col min="2" max="2" width="19.7109375" style="8" customWidth="1"/>
    <col min="3" max="3" width="14.5703125" style="8" customWidth="1"/>
    <col min="4" max="16384" width="9.140625" style="8"/>
  </cols>
  <sheetData>
    <row r="1" spans="1:5">
      <c r="A1" s="143" t="s">
        <v>165</v>
      </c>
      <c r="B1" s="143"/>
    </row>
    <row r="2" spans="1:5" s="76" customFormat="1">
      <c r="B2" s="77" t="s">
        <v>230</v>
      </c>
    </row>
    <row r="3" spans="1:5">
      <c r="A3" s="43"/>
      <c r="B3" s="19"/>
    </row>
    <row r="4" spans="1:5" ht="30">
      <c r="A4" s="10" t="s">
        <v>1</v>
      </c>
      <c r="B4" s="79" t="s">
        <v>270</v>
      </c>
    </row>
    <row r="5" spans="1:5" ht="18" customHeight="1">
      <c r="A5" s="2" t="s">
        <v>26</v>
      </c>
      <c r="B5" s="10">
        <v>1.8802840000000001</v>
      </c>
    </row>
    <row r="6" spans="1:5" ht="18" customHeight="1">
      <c r="A6" s="2" t="s">
        <v>23</v>
      </c>
      <c r="B6" s="72">
        <f>+B5/(B5+B7)</f>
        <v>2.6452216982785753E-2</v>
      </c>
      <c r="E6" s="44"/>
    </row>
    <row r="7" spans="1:5" ht="18" customHeight="1">
      <c r="A7" s="2" t="s">
        <v>24</v>
      </c>
      <c r="B7" s="73">
        <f>+'3'!C20+'3'!C24</f>
        <v>69.201999999999998</v>
      </c>
    </row>
    <row r="8" spans="1:5" ht="18" customHeight="1">
      <c r="A8" s="2" t="s">
        <v>27</v>
      </c>
      <c r="B8" s="73">
        <f>+B9/B5</f>
        <v>1820.672754754069</v>
      </c>
    </row>
    <row r="9" spans="1:5" ht="18" customHeight="1">
      <c r="A9" s="2" t="s">
        <v>290</v>
      </c>
      <c r="B9" s="73">
        <v>3423.3818500000002</v>
      </c>
    </row>
    <row r="10" spans="1:5" ht="18" customHeight="1">
      <c r="A10" s="85"/>
      <c r="B10" s="95"/>
    </row>
    <row r="11" spans="1:5">
      <c r="A11" s="85" t="s">
        <v>10</v>
      </c>
      <c r="B11" s="45"/>
    </row>
    <row r="12" spans="1:5" ht="33.75" customHeight="1">
      <c r="A12" s="144" t="s">
        <v>291</v>
      </c>
      <c r="B12" s="144"/>
    </row>
    <row r="13" spans="1:5">
      <c r="A13" s="85"/>
      <c r="B13" s="85"/>
    </row>
    <row r="14" spans="1:5" ht="11.25" customHeight="1">
      <c r="A14" s="45"/>
      <c r="B14" s="45"/>
    </row>
    <row r="15" spans="1:5" ht="37.5" customHeight="1">
      <c r="A15" s="144" t="s">
        <v>286</v>
      </c>
      <c r="B15" s="144"/>
    </row>
    <row r="16" spans="1:5">
      <c r="A16" s="78" t="s">
        <v>287</v>
      </c>
      <c r="B16" s="78" t="s">
        <v>288</v>
      </c>
    </row>
    <row r="17" spans="1:2">
      <c r="A17" s="78">
        <v>2015</v>
      </c>
      <c r="B17" s="94">
        <v>4</v>
      </c>
    </row>
    <row r="18" spans="1:2">
      <c r="A18" s="78">
        <v>2016</v>
      </c>
      <c r="B18" s="94">
        <v>4</v>
      </c>
    </row>
    <row r="19" spans="1:2">
      <c r="A19" s="78">
        <v>2017</v>
      </c>
      <c r="B19" s="94">
        <v>4</v>
      </c>
    </row>
    <row r="20" spans="1:2">
      <c r="A20" s="78">
        <v>2018</v>
      </c>
      <c r="B20" s="94">
        <v>4</v>
      </c>
    </row>
    <row r="21" spans="1:2">
      <c r="A21" s="78">
        <v>2019</v>
      </c>
      <c r="B21" s="94">
        <v>4</v>
      </c>
    </row>
  </sheetData>
  <mergeCells count="3">
    <mergeCell ref="A1:B1"/>
    <mergeCell ref="A15:B15"/>
    <mergeCell ref="A12:B12"/>
  </mergeCells>
  <hyperlinks>
    <hyperlink ref="B2" location="'информация для раскрытия'!A1" display="'информация для раскрытия'!A1"/>
  </hyperlinks>
  <pageMargins left="0.70866141732283472" right="0.70866141732283472" top="0.74803149606299213" bottom="0.55118110236220474" header="0.31496062992125984" footer="0.31496062992125984"/>
  <pageSetup paperSize="9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showGridLines="0" view="pageBreakPreview" zoomScaleNormal="100" zoomScaleSheetLayoutView="100" workbookViewId="0">
      <selection activeCell="L40" sqref="L40"/>
    </sheetView>
  </sheetViews>
  <sheetFormatPr defaultRowHeight="15"/>
  <cols>
    <col min="1" max="16384" width="9.140625" style="8"/>
  </cols>
  <sheetData>
    <row r="1" spans="1:8">
      <c r="A1" s="38" t="s">
        <v>256</v>
      </c>
      <c r="H1" s="19" t="s">
        <v>230</v>
      </c>
    </row>
    <row r="3" spans="1:8">
      <c r="A3" s="71" t="s">
        <v>28</v>
      </c>
    </row>
    <row r="5" spans="1:8">
      <c r="A5" s="71" t="s">
        <v>30</v>
      </c>
    </row>
  </sheetData>
  <hyperlinks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topLeftCell="A19" zoomScaleNormal="100" zoomScaleSheetLayoutView="100" workbookViewId="0">
      <selection activeCell="L40" sqref="L40"/>
    </sheetView>
  </sheetViews>
  <sheetFormatPr defaultRowHeight="12.75"/>
  <cols>
    <col min="1" max="1" width="9.140625" style="14" customWidth="1"/>
    <col min="2" max="7" width="9.140625" style="14"/>
    <col min="8" max="8" width="7.85546875" style="14" customWidth="1"/>
    <col min="9" max="9" width="12.7109375" style="14" customWidth="1"/>
    <col min="10" max="10" width="7.42578125" style="14" customWidth="1"/>
    <col min="11" max="11" width="11.140625" style="14" customWidth="1"/>
    <col min="12" max="12" width="29.5703125" style="14" customWidth="1"/>
    <col min="13" max="13" width="13.140625" style="14" customWidth="1"/>
    <col min="14" max="16384" width="9.140625" style="14"/>
  </cols>
  <sheetData>
    <row r="1" spans="1:12" ht="22.5" customHeight="1">
      <c r="L1" s="32" t="s">
        <v>230</v>
      </c>
    </row>
    <row r="2" spans="1:12" ht="15.75">
      <c r="A2" s="146" t="s">
        <v>182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" customHeight="1"/>
    <row r="4" spans="1:12" ht="48" customHeight="1">
      <c r="A4" s="145" t="s">
        <v>181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2" customHeight="1"/>
    <row r="6" spans="1:12" ht="15.75">
      <c r="A6" s="150" t="s">
        <v>180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15" customHeight="1">
      <c r="A8" s="152" t="s">
        <v>166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s="15" customFormat="1" ht="15" customHeight="1">
      <c r="A9" s="153" t="s">
        <v>167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2" ht="106.5" customHeight="1">
      <c r="A10" s="149" t="s">
        <v>168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ht="30" customHeight="1">
      <c r="A11" s="149" t="s">
        <v>169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2" ht="30" customHeight="1">
      <c r="A12" s="149" t="s">
        <v>301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2" ht="1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2" t="s">
        <v>170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s="18" customFormat="1" ht="78" customHeight="1">
      <c r="A15" s="147" t="s">
        <v>171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s="18" customFormat="1" ht="45.75" customHeight="1">
      <c r="A16" s="147" t="s">
        <v>172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3" s="18" customFormat="1" ht="31.5" customHeight="1">
      <c r="A17" s="155" t="s">
        <v>173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3" s="18" customFormat="1" ht="48.75" customHeight="1">
      <c r="A18" s="147" t="s">
        <v>174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3" s="18" customFormat="1" ht="45" customHeight="1">
      <c r="A19" s="147" t="s">
        <v>175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3" s="18" customFormat="1" ht="15">
      <c r="A20" s="147" t="s">
        <v>176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1:13" s="18" customFormat="1" ht="75.75" customHeight="1">
      <c r="A21" s="148" t="s">
        <v>177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3" s="18" customFormat="1" ht="33" customHeight="1">
      <c r="A22" s="147" t="s">
        <v>178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1:13" s="18" customFormat="1" ht="48" customHeight="1">
      <c r="A23" s="147" t="s">
        <v>179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1:13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1:13" s="37" customFormat="1" ht="30" customHeight="1">
      <c r="A25" s="154" t="s">
        <v>266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93" t="s">
        <v>283</v>
      </c>
      <c r="M25" s="74"/>
    </row>
  </sheetData>
  <mergeCells count="21">
    <mergeCell ref="A25:K25"/>
    <mergeCell ref="A24:L24"/>
    <mergeCell ref="A22:L22"/>
    <mergeCell ref="A23:L23"/>
    <mergeCell ref="A12:L12"/>
    <mergeCell ref="A14:L14"/>
    <mergeCell ref="A15:L15"/>
    <mergeCell ref="A16:L16"/>
    <mergeCell ref="A17:L17"/>
    <mergeCell ref="A18:L18"/>
    <mergeCell ref="A4:L4"/>
    <mergeCell ref="A2:L2"/>
    <mergeCell ref="A19:L19"/>
    <mergeCell ref="A20:L20"/>
    <mergeCell ref="A21:L21"/>
    <mergeCell ref="A11:L11"/>
    <mergeCell ref="A6:L6"/>
    <mergeCell ref="A7:L7"/>
    <mergeCell ref="A8:L8"/>
    <mergeCell ref="A9:L9"/>
    <mergeCell ref="A10:L10"/>
  </mergeCells>
  <hyperlinks>
    <hyperlink ref="L1" location="'информация для раскрытия'!A1" display="'информация для раскрытия'!A1"/>
    <hyperlink ref="L25" r:id="rId1"/>
  </hyperlinks>
  <pageMargins left="0.7" right="0.7" top="0.75" bottom="0.75" header="0.3" footer="0.3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showGridLines="0" view="pageBreakPreview" zoomScaleNormal="100" zoomScaleSheetLayoutView="100" workbookViewId="0">
      <selection activeCell="L40" sqref="L40"/>
    </sheetView>
  </sheetViews>
  <sheetFormatPr defaultRowHeight="15"/>
  <cols>
    <col min="1" max="1" width="13.5703125" style="8" customWidth="1"/>
    <col min="2" max="2" width="12.5703125" style="8" customWidth="1"/>
    <col min="3" max="3" width="12.85546875" style="8" customWidth="1"/>
    <col min="4" max="4" width="13.28515625" style="8" customWidth="1"/>
    <col min="5" max="5" width="12.42578125" style="8" customWidth="1"/>
    <col min="6" max="6" width="10.85546875" style="8" customWidth="1"/>
    <col min="7" max="7" width="11.5703125" style="8" customWidth="1"/>
    <col min="8" max="16384" width="9.140625" style="8"/>
  </cols>
  <sheetData>
    <row r="1" spans="1:7">
      <c r="A1" s="38" t="s">
        <v>249</v>
      </c>
      <c r="G1" s="19" t="s">
        <v>230</v>
      </c>
    </row>
    <row r="3" spans="1:7" ht="62.25" customHeight="1">
      <c r="A3" s="144" t="s">
        <v>258</v>
      </c>
      <c r="B3" s="144"/>
      <c r="C3" s="144"/>
      <c r="D3" s="144"/>
      <c r="E3" s="144"/>
      <c r="F3" s="144"/>
      <c r="G3" s="144"/>
    </row>
    <row r="5" spans="1:7">
      <c r="A5" s="32" t="s">
        <v>283</v>
      </c>
    </row>
  </sheetData>
  <mergeCells count="1">
    <mergeCell ref="A3:G3"/>
  </mergeCells>
  <hyperlinks>
    <hyperlink ref="G1" location="'информация для раскрытия'!A1" display="'информация для раскрытия'!A1"/>
    <hyperlink ref="A5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showGridLines="0" view="pageBreakPreview" zoomScaleNormal="100" zoomScaleSheetLayoutView="100" workbookViewId="0">
      <selection activeCell="L40" sqref="L40"/>
    </sheetView>
  </sheetViews>
  <sheetFormatPr defaultRowHeight="15"/>
  <cols>
    <col min="1" max="2" width="9.140625" style="8"/>
    <col min="3" max="3" width="12.42578125" style="8" customWidth="1"/>
    <col min="4" max="4" width="9.140625" style="8"/>
    <col min="5" max="5" width="11.140625" style="8" customWidth="1"/>
    <col min="6" max="6" width="9.140625" style="8"/>
    <col min="7" max="8" width="13" style="8" customWidth="1"/>
    <col min="9" max="16384" width="9.140625" style="8"/>
  </cols>
  <sheetData>
    <row r="1" spans="1:8">
      <c r="H1" s="32" t="s">
        <v>230</v>
      </c>
    </row>
    <row r="2" spans="1:8" ht="54.75" customHeight="1">
      <c r="A2" s="104" t="s">
        <v>268</v>
      </c>
      <c r="B2" s="104"/>
      <c r="C2" s="104"/>
      <c r="D2" s="104"/>
      <c r="E2" s="104"/>
      <c r="F2" s="104"/>
      <c r="G2" s="104"/>
      <c r="H2" s="104"/>
    </row>
    <row r="3" spans="1:8" s="38" customFormat="1" ht="15.75" customHeight="1">
      <c r="A3" s="156" t="s">
        <v>280</v>
      </c>
      <c r="B3" s="157"/>
      <c r="C3" s="157"/>
      <c r="D3" s="157"/>
      <c r="E3" s="157"/>
      <c r="F3" s="157"/>
      <c r="G3" s="157"/>
      <c r="H3" s="157"/>
    </row>
  </sheetData>
  <mergeCells count="2">
    <mergeCell ref="A2:H2"/>
    <mergeCell ref="A3:H3"/>
  </mergeCells>
  <hyperlinks>
    <hyperlink ref="A3" r:id="rId1"/>
    <hyperlink ref="H1" location="'информация для раскрытия'!A1" display="'информация для раскрытия'!A1"/>
  </hyperlinks>
  <pageMargins left="0.7" right="0.7" top="0.75" bottom="0.75" header="0.3" footer="0.3"/>
  <pageSetup paperSize="9" orientation="portrait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7VYwLBfH1RFxh+5Wg3k77dqUxsNmxV0HHQRCCcEmM+w=</DigestValue>
    </Reference>
    <Reference URI="#idOfficeObject" Type="http://www.w3.org/2000/09/xmldsig#Object">
      <DigestMethod Algorithm="urn:ietf:params:xml:ns:cpxmlsec:algorithms:gostr3411"/>
      <DigestValue>IsWvYm6ht5mSH+bbhPhkfL4yE4YUL2JjuVDSZS1p3Lk=</DigestValue>
    </Reference>
    <Reference URI="#idValidSigLnImg" Type="http://www.w3.org/2000/09/xmldsig#Object">
      <DigestMethod Algorithm="urn:ietf:params:xml:ns:cpxmlsec:algorithms:gostr3411"/>
      <DigestValue>IRWbPU3jOMHV12eaIZACH0qPIhhjzDjYK0P9GP/zNWw=</DigestValue>
    </Reference>
    <Reference URI="#idInvalidSigLnImg" Type="http://www.w3.org/2000/09/xmldsig#Object">
      <DigestMethod Algorithm="urn:ietf:params:xml:ns:cpxmlsec:algorithms:gostr3411"/>
      <DigestValue>uc7q7K2bQ0YPWpPThAWoyxiEA3qTTMv1QTrDHmOqgaI=</DigestValue>
    </Reference>
  </SignedInfo>
  <SignatureValue>St39+G33EMVs9V6d5hdt8vo/75ZZSzuXssTpBNdJbwm8BKnhhrvlaAiHsfOt6dxg
dxedT/t/QY6f2f0wN9Oqdw==</SignatureValue>
  <KeyInfo>
    <X509Data>
      <X509Certificate>MIIKITCCCdCgAwIBAgIRAPNJ4HrEDMeA5xGM4HTW+7owCAYGKoUDAgIDMIIBcTEe
MBwGCSqGSIb3DQEJARYPY2FAc2tia29udHVyLnJ1MRgwFgYFKoUDZAESDTEwMjY2
MDU2MDY2MjAxGjAYBggqhQMDgQMBARIMMDA2NjYzMDAzMTI3MQswCQYDVQQGEwJS
VTEzMDEGA1UECAwqNjYg0KHQstC10YDQtNC70L7QstGB0LrQsNGPINC+0LHQu9Cw
0YHRgtGMMSEwHwYDVQQHDBjQldC60LDRgtC10YDQuNC90LHRg9GA0LMxLDAqBgNV
BAkMI9Cf0YAuINCa0L7RgdC80L7QvdCw0LLRgtC+0LIg0LQuIDU2MTAwLgYDVQQL
DCfQo9C00L7RgdGC0L7QstC10YDRj9GO0YnQuNC5INGG0LXQvdGC0YAxKTAnBgNV
BAoMINCQ0J4gItCf0KQgItCh0JrQkSDQmtCe0J3QotCj0KAiMSkwJwYDVQQDDCDQ
kNCeICLQn9CkICLQodCa0JEg0JrQntCd0KLQo9CgIjAeFw0xNzEyMTQwNDU4MDFa
Fw0xOTAzMTQwNDU4MDFaMIICFDEYMBYGCCqFAwOBDQEBEgo1NTA4NjIwMjczMRow
GAYIKoUDA4EDAQESDDAwNTUwNjAwNzQxOTEpMCcGCSqGSIb3DQEJARYadnlzb3Rz
a2l5QGNvcmRpYW50LW9tc2sucnUxCzAJBgNVBAYTAlJVMSswKQYDVQQIHiIANQA1
ACAEHgQ8BEEEOgQwBE8AIAQ+BDEEOwQwBEEEQgRMMRUwEwYDVQQHHgwEMwAgBB4E
PARBBDoxJTAjBgNVBAoeHAQfBBAEHgAgACIEHgQcBCEEGgQoBBgEHQQQACIxJTAj
BgNVBAMeHAQfBBAEHgAgACIEHgQcBCEEGgQoBBgEHQQQACIxMDAuBgkqhkiG9w0B
CQITITU1MDYwMDc0MTktNTU0MjUwMDAxLTAwMjMzNTIxMTcwMDExMC8GA1UEDB4o
BDMENQQ9BDUEQAQwBDsETAQ9BEsEOQAgBDQEOARABDUEOgRCBD4EQDEXMBUGA1UE
BB4OBBMEQAQ4BEgEOAQ9BDAxKTAnBgNVBCoeIAQbBDAEQAQ4BEEEMAAgBBEEPgRA
BDgEQQQ+BDIEPQQwMTcwNQYDVQQJHi4EIwQbACAEHwAuBBIALgQRBCMEFAQVBCAE
GgQYBB0EEAAsACAEFAQeBBwAIAAyMRgwFgYFKoUDZAESDTEwMjU1MDEyNDQ3Nzkx
FjAUBgUqhQNkAxILMDIzMzUyMTE3MDAwYzAcBgYqhQMCAhMwEgYHKoUDAgIkAAYH
KoUDAgIeAQNDAARA/V761L1/0oqHFow+db7nBPQ2LYzAtQSVpMhTE03gBeow2Ag9
KTuczZFcO1LnNghDwzuZeoLEdTaNwqorLOSs8qOCBZgwggWUMA4GA1UdDwEB/wQE
AwIE8DBDBgNVHREEPDA6gRp2eXNvdHNraXlAY29yZGlhbnQtb21zay5ydaQcMBox
GDAWBggqhQMDgQ0BARIKNTUwODYyMDI3MzATBgNVHSAEDDAKMAgGBiqFA2RxATBL
BgNVHSUERDBCBggrBgEFBQcDAgYHKoUDAgIiBgYIKwYBBQUHAwQGByqFAwMHCAEG
CCqFAwMHAQEBBgYqhQMDBwEGCCqFAwMHAAEPMIIBhQYDVR0jBIIBfDCCAXiAFKBk
vYuDSmVKQ7Nc/ZlcV6bz+HtFoYIBUqSCAU4wggFKMR4wHAYJKoZIhvcNAQkBFg9k
aXRAbWluc3Z5YXoucnUxCzAJBgNVBAYTAlJVMRwwGgYDVQQIDBM3NyDQsy4g0JzQ
vtGB0LrQstCwMRUwEwYDVQQHDAzQnNC+0YHQutCy0LAxPzA9BgNVBAkMNjEyNTM3
NSDQsy4g0JzQvtGB0LrQstCwLCDRg9C7LiDQotCy0LXRgNGB0LrQsNGPLCDQtC4g
NzEsMCoGA1UECgwj0JzQuNC90LrQvtC80YHQstGP0LfRjCDQoNC+0YHRgdC40Lgx
GDAWBgUqhQNkARINMTA0NzcwMjAyNjcwMTEaMBgGCCqFAwOBAwEBEgwwMDc3MTA0
NzQzNzUxQTA/BgNVBAMMONCT0L7Qu9C+0LLQvdC+0Lkg0YPQtNC+0YHRgtC+0LLQ
tdGA0Y/RjtGJ0LjQuSDRhtC10L3RgtGAggo+xYn0AAAAAAF5MB0GA1UdDgQWBBRA
hPxEQ22e+UsfFQX/F/DxJIuebjArBgNVHRAEJDAigA8yMDE3MTIxNDA0NTgwMFqB
DzIwMTkwMzE0MDQ1ODAwWjCCATMGBSqFA2RwBIIBKDCCASQMKyLQmtGA0LjQv9GC
0L7Qn9GA0L4gQ1NQIiAo0LLQtdGA0YHQuNGPIDQuMCkMUyLQo9C00L7RgdGC0L7Q
stC10YDRj9GO0YnQuNC5INGG0LXQvdGC0YAgItCa0YDQuNC/0YLQvtCf0YDQviDQ
o9CmIiDQstC10YDRgdC40LggMi4wDE/QodC10YDRgtC40YTQuNC60LDRgiDRgdC+
0L7RgtCy0LXRgtGB0YLQstC40Y8g4oSWINCh0KQvMTI0LTI4NjQg0L7RgiAyMC4w
My4yMDE2DE/QodC10YDRgtC40YTQuNC60LDRgiDRgdC+0L7RgtCy0LXRgtGB0YLQ
stC40Y8g4oSWINCh0KQvMTI4LTI5ODMg0L7RgiAxOC4xMS4yMDE2MCMGBSqFA2Rv
BBoMGCLQmtGA0LjQv9GC0L7Qn9GA0L4gQ1NQIjB2BgNVHR8EbzBtMDSgMqAwhi5o
dHRwOi8vY2RwLnNrYmtvbnR1ci5ydS9jZHAva29udHVyLXExLTIwMTcuY3JsMDWg
M6Axhi9odHRwOi8vY2RwMi5za2Jrb250dXIucnUvY2RwL2tvbnR1ci1xMS0yMDE3
LmNybDCBmwYIKwYBBQUHAQEEgY4wgYswQwYIKwYBBQUHMAKGN2h0dHA6Ly9jZHAu
c2tia29udHVyLnJ1L2NlcnRpZmljYXRlcy9rb250dXItcTEtMjAxNy5jcnQwRAYI
KwYBBQUHMAKGOGh0dHA6Ly9jZHAyLnNrYmtvbnR1ci5ydS9jZXJ0aWZpY2F0ZXMv
a29udHVyLXExLTIwMTcuY3J0MIGTBgcqhQMCAjECBIGHMIGEMHQWQmh0dHA6Ly9j
YS5za2Jrb250dXIucnUvYWJvdXQvZG9jdW1lbnRzL2NyeXB0b3Byby1saWNlbnNl
LXF1YWxpZmllZAwq0KHQmtCRINCa0L7QvdGC0YPRgCDQuCDQodC10YDRgtGD0Lwt
0J/RgNC+AwIF4AQMWQSHhNfO1FijxvsKMAgGBiqFAwICAwNBAIx8WKaiZKKnZFGc
CHhuDsWoh/gwkphz+f+rs5Pt83U0nlhbX5evHqhn6cb8gJGo7bwShbxcd965Rn88
yonmxW4=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X8a/1M0dY64P/+ovo7iVWyqxcfw=</DigestValue>
      </Reference>
      <Reference URI="/xl/calcChain.xml?ContentType=application/vnd.openxmlformats-officedocument.spreadsheetml.calcChain+xml">
        <DigestMethod Algorithm="http://www.w3.org/2000/09/xmldsig#sha1"/>
        <DigestValue>vq5NAZ9RUs2Rge5E1yYedJPxReY=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01dzur5eSQXMpOFdQgh7DZwUeHc=</DigestValue>
      </Reference>
      <Reference URI="/xl/media/image1.emf?ContentType=image/x-emf">
        <DigestMethod Algorithm="http://www.w3.org/2000/09/xmldsig#sha1"/>
        <DigestValue>6kFuoEQo4gMtbRLg1h0n74eQdRc=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Ss+C2ZyJM1KeJQtTmHkwdPbWiPI=</DigestValue>
      </Reference>
      <Reference URI="/xl/sharedStrings.xml?ContentType=application/vnd.openxmlformats-officedocument.spreadsheetml.sharedStrings+xml">
        <DigestMethod Algorithm="http://www.w3.org/2000/09/xmldsig#sha1"/>
        <DigestValue>dM1JWld9aHgc03m7pA3LeDTSyjo=</DigestValue>
      </Reference>
      <Reference URI="/xl/styles.xml?ContentType=application/vnd.openxmlformats-officedocument.spreadsheetml.styles+xml">
        <DigestMethod Algorithm="http://www.w3.org/2000/09/xmldsig#sha1"/>
        <DigestValue>ME09keK6f79p/980LOyZLfEkvC4=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AkLC73u8q1kX+b9fVTlQJgE4TWk=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Zgfmklug+l+zw14YLAjm1W69oWk=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sEwvM7YtVpey2uK0nheJvSrB5S8=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Zj/4lc6VMC+uS3cormCnOg8TP4E=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s2+FJxosN2xLYJYuuhktIJlu7g0=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C13Eq6sIwjM1A5zYbIuD2Q6wf70=</DigestValue>
      </Reference>
      <Reference URI="/xl/worksheets/sheet1.xml?ContentType=application/vnd.openxmlformats-officedocument.spreadsheetml.worksheet+xml">
        <DigestMethod Algorithm="http://www.w3.org/2000/09/xmldsig#sha1"/>
        <DigestValue>vhXMH/nPMUdQcXvecPmEUc7DEqs=</DigestValue>
      </Reference>
      <Reference URI="/xl/worksheets/sheet10.xml?ContentType=application/vnd.openxmlformats-officedocument.spreadsheetml.worksheet+xml">
        <DigestMethod Algorithm="http://www.w3.org/2000/09/xmldsig#sha1"/>
        <DigestValue>OHjoviDEbTuD0aca3eG3NSU+tfE=</DigestValue>
      </Reference>
      <Reference URI="/xl/worksheets/sheet11.xml?ContentType=application/vnd.openxmlformats-officedocument.spreadsheetml.worksheet+xml">
        <DigestMethod Algorithm="http://www.w3.org/2000/09/xmldsig#sha1"/>
        <DigestValue>IiFoDs+SpyOJAv2zBMfNXQO2Zc0=</DigestValue>
      </Reference>
      <Reference URI="/xl/worksheets/sheet12.xml?ContentType=application/vnd.openxmlformats-officedocument.spreadsheetml.worksheet+xml">
        <DigestMethod Algorithm="http://www.w3.org/2000/09/xmldsig#sha1"/>
        <DigestValue>w5YT7l4oxXpj+oo2rDgAUXLyF9k=</DigestValue>
      </Reference>
      <Reference URI="/xl/worksheets/sheet2.xml?ContentType=application/vnd.openxmlformats-officedocument.spreadsheetml.worksheet+xml">
        <DigestMethod Algorithm="http://www.w3.org/2000/09/xmldsig#sha1"/>
        <DigestValue>ib+phgRZtWrxzZ8CxMwb7ccz8f4=</DigestValue>
      </Reference>
      <Reference URI="/xl/worksheets/sheet3.xml?ContentType=application/vnd.openxmlformats-officedocument.spreadsheetml.worksheet+xml">
        <DigestMethod Algorithm="http://www.w3.org/2000/09/xmldsig#sha1"/>
        <DigestValue>RR34mhYy2oKv8azeeL71um6Oh1w=</DigestValue>
      </Reference>
      <Reference URI="/xl/worksheets/sheet4.xml?ContentType=application/vnd.openxmlformats-officedocument.spreadsheetml.worksheet+xml">
        <DigestMethod Algorithm="http://www.w3.org/2000/09/xmldsig#sha1"/>
        <DigestValue>/VyZGn9dGEcrG8CaR7rReIq97Uo=</DigestValue>
      </Reference>
      <Reference URI="/xl/worksheets/sheet5.xml?ContentType=application/vnd.openxmlformats-officedocument.spreadsheetml.worksheet+xml">
        <DigestMethod Algorithm="http://www.w3.org/2000/09/xmldsig#sha1"/>
        <DigestValue>Jlr76SnG2DGJd9ZM9UcwPOukF/0=</DigestValue>
      </Reference>
      <Reference URI="/xl/worksheets/sheet6.xml?ContentType=application/vnd.openxmlformats-officedocument.spreadsheetml.worksheet+xml">
        <DigestMethod Algorithm="http://www.w3.org/2000/09/xmldsig#sha1"/>
        <DigestValue>62SHZAxEy1nyuZg6QNw6RPJhDVU=</DigestValue>
      </Reference>
      <Reference URI="/xl/worksheets/sheet7.xml?ContentType=application/vnd.openxmlformats-officedocument.spreadsheetml.worksheet+xml">
        <DigestMethod Algorithm="http://www.w3.org/2000/09/xmldsig#sha1"/>
        <DigestValue>ZSIqtEcEqQV12AXJqRklZGUSFOg=</DigestValue>
      </Reference>
      <Reference URI="/xl/worksheets/sheet8.xml?ContentType=application/vnd.openxmlformats-officedocument.spreadsheetml.worksheet+xml">
        <DigestMethod Algorithm="http://www.w3.org/2000/09/xmldsig#sha1"/>
        <DigestValue>XI3J6KVbxBG0h23eIeP4mP5ZmAg=</DigestValue>
      </Reference>
      <Reference URI="/xl/worksheets/sheet9.xml?ContentType=application/vnd.openxmlformats-officedocument.spreadsheetml.worksheet+xml">
        <DigestMethod Algorithm="http://www.w3.org/2000/09/xmldsig#sha1"/>
        <DigestValue>iZjDorR6YucL1FX23DFlJe8o8YY=</DigestValue>
      </Reference>
    </Manifest>
    <SignatureProperties>
      <SignatureProperty Id="idSignatureTime" Target="#idPackageSignature">
        <mdssi:SignatureTime>
          <mdssi:Format>YYYY-MM-DDThh:mm:ssTZD</mdssi:Format>
          <mdssi:Value>2018-01-30T05:20:20Z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{492B3C11-A14D-4205-8EB7-ED71D929F32A}</SetupID>
          <SignatureText/>
          <SignatureImage>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/xhBQAAAAlwSFlzAAAOwwAADsMBx2+oZAAAHrlJREFUeF7tXPeXVNWWnj9g5o+Yn2fNWvPWvJl5s956UUdFVHJGCTYZJEgSyRklKCgooiCKiqIoCAhIzg00HWg6d1fH6urK4dbN95tvnwKf4m1Si3QLvvfR3VX3nntrf2fv/e19zq1/8jwPHYGOLGFBcy1kXRea7cJ0Pdi2B5c/Hf70XFzHz8//7cLg53UIm8jCg5b73ffYW6PDJLleRsF20jAJ28vCMDU4jgvbcnPEPIwkOWIbi9M3RWTgCGkKPsfeBh0miezk4NhwLN6EIzPI5HskiHDpXd6P4TPGbxKMIBY9KO2mkXIcZHSXEzfjf+xt0GGS5GYUOHNyEI8RMiwf3Ju7d0W4lgWDUaWwNolho89h44Zq2ukBkWQhAcujS3sawezkmQx59CTQo26GIsp/nN8cnCSy9Jxl66+iV+8Ujh9gpNFT/sfeBh33pK4K8XqLXu9JHo3Adg0KHgeFFeVoijO/ujSoY4KzkO9b13PKTWMQjpdg7qFAkLEomjyXAsGyGeaLUV5oo193HT36FqMuYjL03Vu4f3hJEoNR3AhsGlp3Y2gJ6Rg+dD/27o1Bz4rRJefK/7MkgwrNZxyXJKvfeZzLXGxZJI05OpFKY+a0Kjz5tzrsPaAhwzRgipC66fw7wcNLEkOz51KZirPQSxI07kc7AhjcI4a6ShLD122TTFE22/QUR7yl3XFIFj3TpheZHFPjads/i2LYyFbMXxBDMs2xLAeu8Yiku4N7nSTLQ8YAPvikDGMnVGL5MhsJw2bSD/K4RqpW5lgRr+2VD6wPwfLCoWdmSVLC8PDWpjL0HFKE2UtaUVrlqPMp7WQ2+I9xGzzEJHFmWxLCDFwrB0aMKMZzfSpw8rKHNAtPC420a4QuQCPTm5z2RI+4IgkUEjWOebHEwP89eQBvb9ex54SNJL1HinoJr+0SfRs8vCQx37gGc4Veh82bm9DnuTimz9HQLJ7FLGTSgzyTs59eZntRkhT1H0eRlCMgmjUxZdYxjBrVjG1f6SgLMpupulFIBLKqdvQZ4za4Z5JsmyHB8Fc8nQ06PcOkgST5A2Fa3YCr8W/DwZEz5Zg6S8Of/tyGqzVA2mv2HcNTOUnqPCnUpaRguKSg8EzmLCuOJCX3e7vKKLczeHOjg+8Ppzg++RMVSdrFPz2WKf5j3xr3RJL8J50Eh3HW7/3OBpNGsjibcwaLU7Yl4VAZXKvOYvy4EvTuW4OvD3pI0bsMhje/MXIk/bgwF7JMhkyGTXpJ/rVK9O1Xhne3WXjv4wSSCZXO+J6cJ5NZPOpX7N39+D+/9zsbbMpkhxJZ1TIymxFBSs9g6boiPP1kC97bbCFlpaE7Mdi6/xj/8CL5KYZn6CI7lukhlKrFSy+fwKszdSxaFkVtswmdoVImsquI4fGSj2SS+I59azwUOQmi5IQgGslhDJJQvf2jBgzJa8SSlU1IyKxXHiQdgcRPzv0H6D2qa0Ljcxw6CEwSGk7rmDU3HxPGxzFzVgh7vsxC0xupJUQdioIUMnltIUl+9x371ng4SGIRKSpNSHCZl0oKM+jx1AXMnBNHiwg4m/mCriYz31ZE+Y0jJInRcyRZDGV6xsaGLWcxbSqwbHUak6ZdQSLOHGUI0TKOhDieKySpEHm98L1LPBwkMYHD0fhPPQvLCEYP+w6Dn61HTS0NLcndbSABjZTdBnSf83OQfiSFAklSoZMoyK/BC4MvY+3WCIa8WIvDp0QVJikmOKYphDLU0eMUSbKehDafcW+PTk2S9NM8Sz5sEmnNxOotF9FnTAnKa/m+zFDJCypH5BK51DJqaUSKR4Y3KR7pGnCjFr0lhKDWgJmLTuH3vz+Gk8fEs356vVvBYS5zbJ0xjh5iJRFPxTBzyR4sXZ/ASzNjGD8mhbQQjgpel2pOVgZ8xrkXdGqSXIYMWxYQLQsH9zdi3Lgw/t6tDkVFPz5OiMohVzQKhIDrUpmwvTJUBoKYNL0UT3UPYOa8ZsTbFQj+sEm448Q5AVp5Pzbef78ES5e0Yt6aajzb5wrHBxj9eM+S4HIe5zfOvaBzk8Qkb9oZXC2J492NYbw0MYRZM2wqp+vEkJDc6i/tQiNKh0aFI8Z+i3WJToJ0vllcFcWseUH06OmhZ98oiuvAuqa93NMexEtTSGo69u1vwfwZSRy7FMegQdW4UGAhyfcM/s+Vpiw9/15rIj907pzE2V7TlI9VK4txvsDG5MlXUVVL4lRHmjOVJEnfzDI4y5kHpGPtkimLdVCGoTLDBJ9fZCFvdAA9e8XRf1AWi1ZFEWPUsnic7zXbgetRnlNgfLsvjAH9L+PsJQvT5p7FW2up5jg5dLRyYkgvUCaKTICHhCQ74+HE+dOob/Ww8o1ibNzYBs3JwHRFJeVI0tImqitCSMaYEFQD04LDGR1OefjmQBK9+pzBp7sSmLsghSHD61Ef4mEswl2GLL9rto8MWhqSmDShFJ/scnC45CIGDrqKhgYSxDxokkRZ+MzVQhJq724S3AqdhCR+KCohVX+4rOJlIc6xUFBYjnOnNZwvv4ZB/QoRjrjQbZHRbSr2W24Cp07Voa1Rp+xlvrBNEsDjrzRi1uxyhsYAdu82UBxI4PHHj2Dv/gQMk/JY7cWQvMFr34CQ/oMI4U++JjnO5j3ZDKHJhIeZk87hsy+yyK/LYMDwfJy7yBBnRZTnWo60na7nQlUb3fhsHUcnIYnhwc2qUCGGzzo1yLIQ2botgYaQjWmz97BIDFIue5S4ETRUN2DxvBMY+uLHWL85jJYgy0wniFCjyYR+Db/7z/exdo2FaNSBZiewcn0dJg03VWK3vAqGUZHQvK7IYyWR5R6EHCpJeowsMvFPEiqrtSZaQg5mvHwek8c0ozpuYsLsQrwyIw1DjvsFPaY9dBKSpOiTxOyosKFzZhaXpvD111F8tLMeo54PIEIZneVsPX8ujrznY5g0xcPj3Rz8+ekIJi4qwOipRej71CmSUY19ewxEjBhzUilKqw7jsb8fx+kTniLJ5viehEX+/lOSbngBk5sqfpnnEEEoHWaxehUv9K/D5SIDW7Zr+I/f7cOlEguaTpFyl7ntXtA5SBIj2azUQS9yNQRCOpauLMWJcwm8PCaDgisG0raD74+2Ys6sIuw9kcIH34SwaUcrjl9M4JvDLdi3z0Kg0UWGHqgxcWuUy1rKxco5lZg1VkPaauPMl0KUZPA6ypPkukSux3YdohalNkMzmppNTJtSg+mvNKKuBThX3ICBPRpwYJ/Ba2RVf85RIfL657hP6BwkSbLljDRo3KqGBJavLcO3Ry2sWlWIg7sdEmfiak0QLw6uxLlTKew/WYXxw1rRUkvpjXLWLykan/lG6irKPJdVv8nwt+Ojcgx5pg0V+TzOq+asFxJoVIR5TZHxufwj5KjNnCRQpHwibjB/HcGEvAtYszCLYFxHRagVAwcfweY3eA0eY/Mcg+fbqka76fP8wugcJKkaJ8uayMaGjaV4dVEIR67YmPNyFTIGJa5hYsrUg/h0RwLNkTSL0jp8fypOIlg4MoXQMWj0NoYohilpATHnBGpTmDjtWyxf16IW71wnmgtxypPSKrSqNg9DnPwuJJmGjUB9FvMXN6LXsxexYR3VJMdPGxY2vleK4YPrEAmSFOWFJi8VJUk3fZb7gPtCkks4CqJ4ZDuUtGwEMmtzqukHyPG2tFGyKK3RMGxMMZaycJ35WgW+3NmArB3Dl7tCmDgygIZIBEvWncbL06MIpqn0aFiKQo7bApMG81hoOnYVlVY1Nr+WwdA+UZwrD5EgUX68NtONTWXn8BfbsSkiZA3WQkOTgfxLKby9KR8DBn2C+QsiOHU4RY8ijW45Dh6rwn//2zEc2ktvk9aPFNOuqLqYWpH1s8EviftDEm9cJrUtP2kM25beGeGwIqe8zkGkdFLB80IwzTZMnncVU1fGsHxrHAtWRpDUDRw7ew49nziHK5eBd7fXoV+fWjRV1yrJLe0ZeGGylKRHsUYxNRg6vZDnDO3ThFP7gKzeyuu6JE42K4apCWyEIkHs3nMC01+qRr+eZzGw3yWMH1+NBYsiuHgRrL04pEsC+CFCqTj6jTqJ1a/HYamFPMldFBiy2ir5qKuS5MkytRckopx2/J1GyoFGdWUq/ggkzmLNcuVqEL17ZOgpQUwdS13VSiQcDB9UiP3fRXCuKIZhz9PwBQYSlMoa4koFuiQfrJ3AnOOSpHAshlHDr2HF0hS9IImMriNFTwvT8pdLQtjw1hX0fuo85k41sOurKK6UaGhuyyDNc3XWWDqFi0EiTXpd1s5g7itVWLG6DQkzA0uX/h2VqOpoE0JQZyZJls4tqx35KduXTErqLHMB8wPjgiJJrdlIwSry1iT4unzwJtY5o0aXoH//asyZnUBdjST/EL7+pgmTR7mIMi/NmluEL7+ykWSAqmzL4rOvAygsothgzrB4HU+e6uCYn+/U0btbGLUNNmJOI4vNNPYeDuClCVfwl/+ox7BeJo5/zzzDuMWgiRT/FcFhkVCX4sO2+TcnT5ZlwdmLYXT7czHqWzJIUR06fF2eIMl5kRTEnBudnSST0833Pc5uizPTpiEs5gCLH960m2iMeibbBOsXQYqG0pA0NLz1Tg2GDA0ib3QZTh91aaASZMwgFq8qxoEzcew6HMT4ibX4YqeJ8S9dQM9nTmHC8AbMnBTDZ1/Uo7K5lWMlUBOswuAhx7F8eQLFFQbWrSvEyIG7kTewAvu+0SjlmxFOUI7TsBnOHt1m8hfpz0mjem6Ey9d0hrPmdBvGjDuFd9dnKd85NaTQFXLEg1RdJxOjE5Mk//m9fgOWm0Yw2Yizlxuw/u0SGqsKa9aWY92GClb/ZVj0ejUmvHwF6ygQpsyoxh//egpPdK/G4EGt9JAmLH6tDktXN+PpHo0YMeUK/vp4BUaMqcDa9U3Yf8BCsNmAQa+8XFaP1zbUIG9SCybNacOiZY0YMKAZmz6wsXlHDfbvD6GVMt1wWhhSbapEnfcWp8GzapLRjRkqxeDyjBVznNfG92IIJdKYv/QiBg0pQCvzkMVJlWuYXs9BQo4iqBOT9BM4EvIoBBjOsvyg1a1NmDdPapowhnEGz58d5mwEtm4CNr5hUWKHsP7NGFavSOP1NRE826sYvfpE0O3JWrw6MYDPt9bjwy0aVm/U8Mp8G3ljoti8xUYzU5zBQtPiLLe8AFOZ1DUaRfQ1FNXpWEuxMWwwj88L4PwVIJIxKFxIAJO/Cq8Sbm/UNDSsdApkW7BssAdDq5fla0yfaarDzdur8fifKnH8mEWvojpkzlP9PiHEDzfb5BdGh0kCVZCECekWVNYZmDCxFFOmX8LFC5baA51kAk5RL6R4TJq/p2mTJCdwjAb5eGcaQ4cl0XtQMc7weCOW0wCyMeTdT+PY+omJdeuZN3isLkKOBaTEJQk9jDZyURo6iISdxlLWNPMXJBDlNRO8jiwbKAEjTzr43LfUN0xh9CCKF3qQk6J8533VtoTQo89JrFzCkMx85yj1yFDH/Ok3zq+BjnuSXa82ATaFr+H5ARcwZ6yLYIzVB8OLoxJygAapI1oohUOc0RmqsjYcPl+Ep7pfxojRaZwsTCLO0GN7DUhnA6httvHKsmrMnhtE0VULKUN6erI8ITvf6RkkwUM9pXBK9AmOnA+gb98A1VsWcXqYPL9rU/1J7uCgP73f65A6zuT7LqVI7uGuOqq5CFYubsHkCdWIUtXrDInSpRBVKh0Rv3F+DXScJIPJlyFv176rGJtXgoZKCjsqJNauykCMSTnITKTQcKxWFF9NoDfD3NPdqlDZ4iBhmTAp1S2vCjX1DXhzPUNlXgwfvJ9VnW/JIbI322M4lXYOK1d6UpKvtTJ/mFjA8LpymTRmZSuJHMv8Iv05/q1yh899SxFqMRd5EPcVAVGG4qpS9H4ihEunZXtwhiovnBMUsiVMOvU+4/wa6DBJNmNR3AjhheHF2L1XuGjhDG8iQ5yKClLDMG4wRJEhFTamT2rEv/9rEgcPuTQsPYLKTEi1mB8OfGdizkxg+AgbZaV8jV4kvR4JO2pLFGe2SHzZOWoghG07i/HYHwIoLhHvoiEVxOvEsFRg7eQMKbhzm/A1mLqDNLF41SksfDWtQq4r/T3Z/63CrKhYEQ7+Y91vdJgkx0yi4FoTnnuW9U0zJ7lLkmR/NA1qS9uFHy73k3+7CZw/24b//Z/z2LGL8lu6zZTgnLZkw0RKy+Ctt0MYxjy17A0Wq5ILJNTwbelOy25QBjMmef5kaKxqCmL4Cw1YtiiOJBO/KpZV0cx7IwmutKEUWT+/b9WOkuNIuG1n8Mn2JAb0r8KlUlnXkkJbCBbIdYVU/9z2a6DjnmRn8MGnTZg0IY14kvURC0/LlvxiqXgu4YIORKOk0RZrweNPfYsVqyqQkfpEFvrEHqY8w9OGC1dTmDgljHETIiir4gwncWIoeYZIZnRu5ZbjWkFoDKmrNpTh+f4O6uo4EXRRajxOGZ5QJPH6ylty9/oTcByXodqysjhfWovnnqrF1o250K085/oY4o03+oy+4/wK6DBJOhP1zIXl+GaPtPv54fjBTdWTy6oP6tAbZAOHSym1ZEE+Xhx/CZE4pTTDlYRAFXYoBmye88neENVeBkdPWqoto4z0AziT1Wym0Uj4ydNxPMPa6ptDKbXB0eM/fvfXLuhxtmmgLZnCi+OusWyIIhHnRLjHp/HuJzpMUmN9GsPHlOAqBYN6yoJhSVfP8jApy+xnYnaYO47sa8Nffr8Pl0uZ3IUAznDJVdIZlyRuOGnMWXIAL44qQZzKWToB0uHOESM5gWGLWUh+17IaZk+pw9yZuvQvck9CUL/73V97kPBlmnF8dziAwb3TqK1n1GX+k/aS3/EPEh0mqbZSx/C8VjTGZX80rUpFZ7hJEpZSRjapkq7VVOIvf9iK5XMTqkaS1CFFMCRfUaqZ9CSLf+8/XIUzZxPqiTmL8lpqIaXQmIcc/i29M/G64ycLMfSZhOqMp0i0KEOPha3f/d2MG7lFtnTVt0YwfMgVfL6dV+A9qfuiwrz5nAeNDpN0+vswxo9VC9/8kDQWPcmwxZg6SXPQ3Aj07bUfI0acR32LGEdkOQUb84zUPPJwl8HXLMpc8TDJ2RYq+DcLTOkSyMIcFZsIAJtyvLnWwJQJZ7BpnYaUKTJZjqfkvsPNjuLtQlQy42LStEtYvjDJojv3yKXHEOzxun7nPUh0mKQzh1sxbzYQsgM0snQfKB5odIcCIhhkKOl1FEOea0N1gwhyKRrJAo0tq6dS70jVL5vk5Qs7HHkgS74DAWfpWVL40nAip0mSQ0/LMmesWXwWE4dUoiWWhqYan/LlHlmOI2P73+PNEJI+3FaOHs+GUEiZr5Fsj5PK8wJ0bv9zHiQ6TNK5/BCG5GWx70wDSvOpvLKVVHdAmtFs5oKv8PgfIzi412ToYyF6l0nZIZmuk4BNqa7TiIfOVaLXswF8sc3IqULlaVKQJnM/fcYQqAnhMjbSQ7MJoE5L4qlni7FzI4WLhF/1CCbHkPEeYPunPXSYpCtFOl4Yl8bpkjgunQ3TsG10FB3htInu3fdgyfwsUqxpXZHTEk58xmgXzEMiPnRTQzSTwOTJBRg5ohGxMD2QdZEiSdVBgnakNqE6p9LxZu7SrAw27SjHS5NjSAdlHJH/JIg5SnUnpDbyGeNBosMkhUIeJs+rx6EzWTQ2MvzoNpIMG+98eBFDegVRWOhAlx06oujs9g3pD/Eilq/Mbe9sKUDe0CY0NtHe12sYWZL/oasgr/mOQZJkrx2VmwiRqpZS9OtdjGsVTIn0bCkbXOZGJTYV6bKc7z/Og0KHSdKzJmatPI93P5Dkz/xgWKiLNWD6vDNYtTDNPKUxx0SUR+S28fqP4wdX96jcQqgK6BgzMoz93zLsUUFS5PN9gRAks/86fMZQMCk6XNl7Z+HNty9jyfQUMirfSZjMeauaRPKa9xsUDo6h460dBVi8xEIkwlnOmL5zXwsGDDuDwhLmDlnTYVKXZC2dZ78x2oOju6hrSGDshAK8Mjul9jy4oiCVSCBJ4kGKIAlR8vrPx1Cgd2edVhw4Xo2BvStQnM/7lD6gIpokqVwkJIknSWPWZ4wHiA6TZOhxFNUnMP3lDPZ8mcLho0XIG1eBbZ9mkbCZkOUxSFl0o0qzfM6/FRy7DSvm1+PpbuW4dI21DKWg51xvfEoOUmFPPEhkOr3VZwyBLNoFmsMYOuwENr1BP7SCzJEkVi1jSH0li4McR3n7XXYufgV0mCR5OEfTNLz2WgwLV5hYsCqMDW9QEqdFfcl6DGf9D8b0N4B8FZksvqmNitI9IFybqvB0GP16xXDoG/mbs54zPffURTu5Ta4hyV9B/pbXHSQYMleuL8bIAR5qWsKsrcrpXT86r5Oj4yRZ0t1mvjgWx5QZUUyfHUVpBQ1PQSV1z52RJJv1mQ+ky+1FmMwTCJSb6N//ArZ+GFFfaya9P2l8qudiOZjfOIocFf7kb8kvuXZSQVUDRucFceyMgZR0LSQES4fdb4xOiA6T5NpRhrEISus1DBxUh8ULdJzKb0AsyFmvqnuGk9uQpF5nserasqu0jkhi7cJWjB6cREM4BcNOkCQhRpY8sjSy3xiEIkl+p6ep+kmgYd3bpVizxESExbbmSDeE99UJe3TtoeMksf5Ic6ave7cAY0cFMW2cjqulhjykTWPYrEFojNuSJPvsSBKPS1OIfL2vEmOH1yL/pCT4GD2nnupLPEhWb/VbkCQ/RbWRTF5Xrh9sjqHncyWoq/UoHmRTiZDNXNkJi9b20GGSTOaKSwUx9Ol7DPWNwHcHNOz5PI5EyEUqIV89fftwp1ZaGRZlj96e3TF0e+IoPtrJYtOKwSY5ns7QRFUnxav6znG/MQSKPF5DSGJtZlMdfrTlHNasNelB9EBZ5ZV2iDzO2QmL1vbQYZIMN4bN75dgzetZRHUTzXENC6cFEA8BWU0k+O3DnZrdzGs1dfUYObAai2cDwUyWpj4IR1bfY9LWaeNx0lW/BUmMd7mGLGszekpdmYmpo3ahqJT3QsntyAow1SHfZm6TPRN+Y3Q+3DFJjoSdH+oJUWFM4gxz5Y0WBnQvQ9EFk+ahB1HSfn06hBUbwriQH0OymTVSymFesZAiSRq1hnwVsyzyKQJZ/DpWHNFEALNfLcPkiQaq64GMiAQREz730h6k886hSWgjsoaBGXNPY8Ub8h0//sd3FdwxSbIaqjyCs1nWdqRINbMuXttYjeXzZOEtrL5vh86DhBPH6UsWPtiWxbeH4rhYdhF7jmxl7qI38DxZUqc9Vc6Qx1aC8XIsmF+GSSM9VDTEkfFqry+d//w+bgVHilxTJHwWx45Xovtj5Sip6zoqrj3cebhT6/4SJmQPXBxZGnvPt1UYMrINTVGLRmWRKT1Mg8eiFVmLxe2xFCataEPerGP453/5L2zbvFO1aESfy2MwsthXfDWLUXnXMG5cCuWBDDT5MibxVlnEE0/zu5d2IFu0bISR0Uy8OLAIe75gjXSXK7adEXdMEhWAIkk2mMjm+Oaog5emHsHKVQZzR5MqXkHDyt5ql3HQZDKJ2Rl8cRRY8bqHJ/92CGuWn4KeZtYwk8xlOs5dimHIgIuYMCqKs5f5utegen9UBySKUG0a//vxgzRcE2Y1Dh+pxcTnKVzS8jQgvcvn2K6EuyBJjCaS2EKcZLz3cRVeHF2GMpHbrG2k++M5LES9sErukndMUKExCR06YGLRQg0Tp1Ri/aYQNm5pxex5FzFl+lns/CKBplbmIJ6T21TJa7mynM7wJeHV517ag0nlltQzeHVeIb7+XJRgGxz53gafY7sS7jzcyY4fTnJ5+PhYfjPmzgso1SSy2WaSdm0RFvKVMWHKXfnKZtlIIueFaew2NEYc7DqgY+07caxeY+G9dx2Ul1Ms8xxNliR4jmqeSl2le9B5HVmt9b0X1U2gZ0vOInL752SfgovNW5qxfFEYSdNUzya5pmw3/vG5XQ937km2fG+pjbgRxozZhfhsW+5bqfyOvR3UriKf1+8crJ2kzhGSlIdTgDDMnirR8FzPoyiQLrfaydrEWdVOn68L4c49KSvfCNyELduKMT4viBaGqKwkeL9j24EsV9zYrdMhKM+RawvZGmw3wlDZghmvnsUH21uRyEjuFG+jHpeGrd8YXQh3TJKuadj9lXx/QhjlZTZ0NIpG8D32TtAhspQX5TzJpsiQvRDfHyjHlrcp3xl6s2qnEe9NTaKHSN0dOX4JPR5jvbOTeYT5QqQuOkBSxyCdC9Y/4pmszS4cTeD9teXItFEYMizbXqPqTjx0JE2bdBxvromijVJbQ1Ila5F0fsfed0i4E09CVnmkPB9lpQhdcpOQl6vplKhopxXVlXDHJF05a6ItZiPtyqIZP7xa1Wx/NfS+Qq6taih5ckO+Vo2iRjoZbihHkLwvXsa8JF/44TtGF8KdC4dHeGB4RFIXwCOSugAekdQF8IikLoBHJHUBPCKpC+ARSV0Aj0jqAnhEUhfAI5K6AB6R1AXwiKRODw//D2qJ8oHffYmpAAAAAElFTkSuQmCCCEABCCQAAAAYAAAAAhDA2wEAAAADAAAAAAAAAAAAAAAAAAAAG0AAAEAAAAA0AAAAAQAAAAIAAAAAAAC/AAAAvwAA0kIAAKZCAwAAAAAAALMAAACz///RQgAAALMAAACz//+lQiEAAAAIAAAAYgAAAAwAAAABAAAAFQAAAAwAAAAEAAAAFQAAAAwAAAAEAAAAUQAAADRFAAAAAAAAAAAAAGgAAABSAAAAAAAAAAAAAAAAAAAAAAAAAGkAAABTAAAAUAAAACgAAAB4AAAAvEQAAAAAAAAgAMwAaQAAAFMAAAAoAAAAaQAAAFM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z9r33f+f/9//3/9f/9//3//f/9//3//f/9//3//f/9//3//f/9//3//f/9//3//f/9//3//f/9//3//f/9//3//f/9//3//f/9//n/+f/5//3/9f/9//3//f/9//3//f/9//3//f/9//3//f/9//3//f/9//3//f/9//3//f/9//3//f/9//3//f/9//3//f/9//3//f/9//3//f/9//3//f/9//3//f/9//3//f/9//3//f/9//3//f/9//38AAP9//3//f/9//3//f/9//3//f/9/uDleSt93/n//f/9//3//f/9//3//f/9//3//f/9//3//f/9//3//f/9//3//f/9//3//f/9//3//f/9//3//f/9//3//f/9//3//f/9//3/ff/9//3//f/9//3//f/9//3//f/9//3//f/9//3//f/9//3//f/9//3//f/9//3//f/9//3//f/9//3//f/9//3//f/9//3//f/9//3//f/9//3//f/9//3//f/9//3//f/9//3//f/9//3//fwAA/3//f/9//3//f/9//3//f/9//38aYxkp317+e/5//3//f/9//3//f/9//3//f/9//3//f/9//3//f/9//3//f/9//3//f/9//3//f/9//3//f/9//3//f/9//3//f/9//38eZ1tSv3v/f/x//3//f/5//3//f/9//3//f/9//3//f/9//3//f/9//3//f/9//3//f/9//3//f/9//3//f/9//3//f/9//3//f/9//3//f/9//3//f/9//3//f/9//3//f/9//3//f/9//3//f/9/AAD/f/9//3//f/9//3//f/9//3//f95/3Fp9NX9v/H//f/9//3//f/9//3//f/9//3//f/9//3//f/9//3//f/9//3//f/9//3//f/9//3//f/9//3//f/9//3//f/9//3//f/9/+15+Uv97/X//f/9//X//f/9//3//f/9//3//f/9//3//f/9//3//f/9//3//f/9//3//f/9//3//f/9//3//f/9//3//f/9//3//f/9//3//f/9//3//f/9//3//f/9//3//f/9//3//f/9//38AAP9//3//f/9//3//f/9//3//f/9//3/8f5tSnTW/d/9//3//f/9//3//f/9//3//f/9//3//f/9//3//f/9//3//f/9//3//f/9//3//f/9//3//f/9//3//f/9//3//f/9//X/9f/k9vVLfe/9//3//f/9//3//f/9//3//f/9//3//f/9//3//f/9//3//f/9//3//f/9//3//f/9//3//f/9//3//f/9//3//f/9//3//f/9//3//f/9//3//f/9//3//f/9//3//f/9//3//fwAA/3//f/9//3//f/9//3//f/9//3/+f/9//Xv6PZ9W/3//f/9//3//f/9//3//f/9//3//f/9//3//f/9//3//f/9//3//f/9//3//f/9//3//f/9//3//f/9//3//f/9//3//f/9/X2NXJT9r/n/9f/9//3//f/9//3//f/9//3//f/9//3//f/9//3//f/9//3//f/9//3//f/9//3//f/9//3//f/9//3//f/9//3//f/9//3//f/9//3//f/9//3//f/9//3//f/9//3//f/9/AAD/f/9//3//f/9//3//f/9//3//f/9//3//fz1jHEJfa/9//3/+f/9//n//f/9//3/+f/1/33f/Vn5KX0Z/Un9v/3/+f/9//3//f/9//3/+f/9//3//f/9//3//f/9//3//f/9//3//e51SHUb/e/5//n//f/9//3//f/9//3//f/9//3//f/9//3//f/9//3//f/9//3//f/9//3//f/9//3//f/9//3//f/9//3//f/9//3//f/9//3//f/9//3//f/9//3//f/9//3//f/9//38AAP9//3//f/9//3//f/9//3//f/9//3//f/9//3ubTrs1X2v8f99//n/9f/9//n/+f997/14eQts5XUqdTvk9+Tm+Vr93/3v+f/9//3//f/9//3//f/9//3//f/9//3//f/9//3//f/9/3nsaPr9a/X/+f/9//3//f/9//3//f/9//3//f/9//3//f/9//3//f/9//3//f/9//3//f/9//3//f/9//3//f/9//3//f/9//3//f/9//3//f/9//3//f/9//3//f/9//3//f/9//3//fwAA/3//f/9//3//f/9//3//f/9//3//f/9//3/+e9932Dk/Rvx7/3//f/9//3//f/57H1s/RjglOEr/f/5//38+Z3oxnTVfZ/x//3//f/9//3//f/9//3//f/9//3//f/9//3//f/9//3/8e/xenznee/9//3//f/9//3//f/9//3//f/9//3//f/9//3//f/9//3//f/9//3//f/9//3//f/9//3//f/9//3//f/9//3//f/9//3//f/9//3//f/9//3//f/9//3//f/9//3//f/9/AAD/f/9//3//f/9//3//f/9//3//f/9//3//f/5//3v7Wp0t33f9f/9//3/9f/57Hls9Nvg1JgR1Uv9//3//f/9/Xmu7Nb41n2/+e/9//n//f/9//3//f/9//3//f/9//3//f/9//3//f/1//396Mb9a/Xv/f/9//3//f/9//3//f/9//3//f/9//3//f/9//3//f/9//3//f/9//3//f/9//3//f/9//3//f/9//3//f/9//3//f/9//3//f/9//3//f/9//3//f/9//3//f/9//38AAP9//3//f/9//3//f/9//3//f/9//3//f/9//n//f/9/fEoeRv5//3//f/57X2efUh5feWcUX/17/3//f/9//3/9f9t3G0KfNb5z/Hv/f/9//3//f/9//3//f/9//3//f/9//3//f/5//3//fxxjGyWfb/9//3//f/9//3//f/9//3//f/9//3//f/9//3//f/9//3//f/9//3//f/9//3//f/9//3//f/9//3//f/9//3//f/9//3//f/9//3//f/9//3//f/9//3//f/9//3//fwAA/3//f/9//3//f/9//3//f/9//3/9f/9//3//f/9//3+fbzstP2v+f/57PVtdRj5nnnvff/9//3v/e/9//n//f/9//n/cdxs+vzWfc/97/3//f/9//3//f/9//3//f/9//3//f/9//3/ff/x//3sZPlxC/3//f/9//3//f/9//3//f/9//3//f/9//3//f/9//3//f/9//3//f/9//3//f/9//3//f/9//3//f/9//3//f/9//3//f/9//3//f/9//3//f/9//3//f/9//3//f/9/AAD/f/9//3//f/9//3//f/9//3//f/9//3//f/9//3//f/5/ek5fSv9733fcQd97/3//f/9//3//f/9//3//f/9//3//f/5/nHN8Nf9B/3f3e/9/33/+f/9//3//f/9//3//f/9//3//f/9//n//f39ztjlfa/9//3/+f99//X//f/9//3//f/9//3//f/9//3//f/9//3//f/9//3//f/9//3//f/9//3//f/9//3//f/9//3//f/9//3//f/9//3//f/9//3//f/9//3//f/9//38AAP9//3//f/9//3//f/9//3//f/9//3//f/9//3//f/9//39ea1cpn3P+Xr5av3vfe/5//3//f/9//3//f/9//3//f/9//n//f91aOCW9Uv57/3//f/5//3//f/9//3//f/9//3//f/9//3//f/9//395Ul9K/nv/f/9//3//f/9//3//f/9//3//f/9//3//f/9//3//f/9//3//f/9//3//f/9//3//f/9//3//f/9//3//f/9//3//f/9//3//f/9//3//f/9//3//f/9//3//fwAA/3//f/9//3//f/9//3//f/9//3//f/9//3//f/9//3//f/97ekqdNd89f2v/f/9//3//f/9//3//f/9//3//f/9//3//f/9//3/7Wpw1H2f+f/x//3//f/9//3//f/9//3//f/9//3//f/5//3//f753Wimfc/1//3/9f/9//3//f/9//3//f/9//3//f/9//3//f/9//3//f/9//3//f/9//3//f/9//3//f/9//3//f/9//3//f/9//3//f/9//3//f/9//3//f/9//3//f/9/AAD/f/9//3//f/9//3//f/9//3//f/9//3//f/9//3//f/1//n+ea3wt/kE8Y793/3/+f/9//3//f/9//3//f/9//3//f/9//3/7f/5/HUZ+Nb5z/n//f/9//n//f/9//3//f/9//3//f/9//3/+f/9//n97Sh9G/nv/e/9//n//f/9//3//f/9//3//f/9//3//f/9//3//f/9//3//f/9//3//f/9//3//f/9//3//f/9//3//f/9//3//f/9//3//f/9//3//f/9//3//f/9//38AAP9//3//f/9//3//f/9//3//f/9//3//f/9//3//f/9//3/9fx5f/jn+PX9r/3//f/9//3//f/9//3//f/9//3//f/9//3//f/5//n9/c3ktnlL/f/9//3//f/9//3//f/9//3//f/9//3//f/9//3//f3xrvTU/Y/9//3//f/9//3//f/9//3//f/9//3//f/9//3//f/9//3//f/9//3//f/9//3//f/9//3//f/9//3//f/9//3//f/9//3//f/9//3//f/9//3//f/9//3//fwAA/3//f/9//3//f/9//3//f/9//3//f/9//3//f/9//3/ff/9/PUY/Qj1CX07ff/9//n//f/9//3//f/9//3//f/9//3//f/9//3//f/1/PV9dKd9e/n//f/9//3//f/9//3//f/9//3//f/9//3//f/9//XtaRn8xnW/7f99//3//f/9//3//f/9//3//f/9//3//f/9//3//f/9//3//f/9//3//f/9//3//f/9//3//f/9//3//f/9//3//f/9//3//f/9//3//f/9//3//f/9/AAD/f/9//3//f/9//3//f/9//3//f/9//3//f/9//3//f/5/nmv/Pb5aG2O7Mb9S/Hv/f/9//3//f/9//3//f/9//3//f/9//3//f/9//3/9fx1GOyV/a/97/n/+f/9//3//f/9//n//f/9//3//f/9//3/+f75zmC1fTv1//3//f/9//3//f/9//3//f/9//3//f/9//3//f/9//3//f/9//3//f/9//3//f/9//3//f/9//3//f/9//3//f/9//3//f/9//3//f/9//3//f/9//38AAP9//3//f/9//3//f/9//3//f/9//3//f/9//3//f/9//n+6Th9C33v/f/1WmC1/a/9//3//f/9//3//f/9//3//f/9//3//f/9//3//f/9/nm+6Nf4933v+f/9//3//f/9//3/+f/9//3//f/9//3//f/9//XscX1stP2v+f/9//n//f/9//3/+f/9//3//f/9//3//f/9//3//f/9//3//f/9//3//f/9//3//f/9//3//f/9//3//f/9//3//f/9//3//f/9//3//f/9//3//fwAA/3//f/9//3//f/9//3//f/9//3//f/9//3//f/9//3//fzk+n1L/f/9/3HMZPh5G/3/9f/9//3//f/9//3//f/9//3//f/9//3//f/9//3/9f59vvjXfXv9//3//f/9//3//f/9//3//f/9//3//f/9//3//f/97ekreQf9//n//f/9//3//f/5//3//f/9//3//f/9//3//f/9//3//f/9//3//f/9//3//f/9//3//f/9//3//f/9//3//f/9//3//f/9//3//f/9//3//f/9/AAD/f/9//3//f/9//3//f/9//3//f/9//3//f/9//3//f793HDoeX55z/3/8e5lOXS1fa/9//3//f/9//3//f/9//3//f/9//3//f/9//3/+f/9//395Tp01n3P/f/9//3//f/9//3//f/9//3//f/9//3/+f/9//3+ab1otf2v/f/9//3//f/9//n//f/9//3//f/9//3//f/9//3//f/9//3//f/9//3//f/9//3//f/9//3//f/9//3//f/9//3//f/9//3//f/9//3//f/9//38AAP9//3//f/9//3//f/9//3//f/9//3//f/9//3//f/9/f2u+MX5nPWf+f/9//3s2JR9G33v/f/9//3//f/9//3//f/9//3//f/9//3//f/5//3//f/572jm9Nb97/3//f/9//3//f/9//3//f/9//3//f/9//3//f/9/u07eOb97/3/+f/9//3//f/9//3//f/9//3//f/9//3//f/9//3//f/9//3//f/9//3//f/9//3//f/9//3//f/9//3//f/9//3//f/9//3//f/9//3//fwAA/3//f/9//3//f/9//3//f/9//3//f/9//3//f/9//389Y78tHFs/b9t//3//exY+/SDfXv5//3//f/9//3//f/9//3//f/9//3//f/9//3/+f/9//387Xzwpn1b/f/9//n/+f/5//3//f/9//3//f/9//3/5f/t/33v+czolf1bff/1//n//f/9//3//f/9//3//f/9//3//f/9//3//f/9//3//f/9//3//f/9//3//f/9//3//f/9//3//f/9//3//f/9//3//f/9//3//f/9/AAD/f/9//3//f/9//3//f/9//3//f/9//3//f/9//3//fx1n/z38e/5//3//f/9/vHdYMV0tv3P+e/9//3//f/9//3//f/9//3//f/l//n//f/9//n//f99/OUp7Nd93/n//f/9//3//f/9//3//f/9//3//f/9//3//f/9/m1ZdKX9r/nv/f/x//3//f/9//3//f/9//3//f/9//3//f/9//3//f/9//3//f/9//3//f/9//3//f/9//3//f/9//3//f/9//3//f/9//3//f/9//38AAP9//3//f/9//3//f/9//3//f/9//3//f/9//3//f/9//WK/Nf57/3//f/9//n//f59zVy2ZMb9z/3//f/9//3//f/9//n//f/9/+3/9f/9//n/+f/5//39/c9k5Pkr/e/9//n/+f/9//3//f/9//3//f/9//3//f/9//3/fe9o5HkL/e/9//3/9f/9//3//f/9//3//f/9//3//f/9//3//f/9//3//f/9//3//f/9//3//f/9//3//f/9//3//f/9//3//f/9//3//f/9//3//fwAA/3//f/9//3//f/9//3//f/9//3//f/9//3//f/9//3+fc50x33f/f/9//n//f/9//3+bb/Qg/kX/f/9//3/+f/9//3//f/tePmf/f/9//3//f/9//3//f/9/GmNeMT9r/3//f/9//3//f/9//3//f/9//3//f/9//3//f/9/vXOaMZ9W/3//f/x//3//f/9//3//f/9//3//f/9//3//f/9//3//f/9//3//f/9//3//f/9//3//f/9//3//f/9//3//f/9//3//f/9//3//f/9/AAD/f/9//3//f/9//3//f/9//3//f/9//3//f/9//3//f55zujF/a/9//3/+f/5//3/9f/1/3V73IF9n/3//f/9//3//f/5/Nz6aMf97/3//f/9//3//f/9//3//f9w9/0H+e/9//X//f/9//3//f/9//3//f/9//3//f/9//3/+f/xeXi2fb/9//n//f/9//3//f/9//3//f/9//3//f/9//3//f/9//3//f/9//3//f/9//3//f/9//3//f/9//3//f/9//3//f/9//3//f/9//38AAP9//3//f/9//3//f/9//3//f/9//3//f/9//3//f/9//38bPv9e/3//f/5//3//f/9//n//fxlC2jXfd/9//3//f/9//3/dVp8xH2P/f/9//3//f/9//3//f/5/Pmc7JR9b/3//f/9//3//f/9//3//f/9//3//f/9//3//f/9/33u7MR5C33v/f/9//3//f/9//3//f/9//3//f/9//3//f/9//3//f/9//3//f/9//3//f/9//3//f/9//3//f/9//3//f/9//3//f/9//3//fwAA/3//f/9//3//f/9//3//f/9//3//f/9//3//f/9//3/+f71SvjXfe/5//3//f/9//3//f/5/3Xc2ITtG/3v/f/9//3/9f35n3TXeNX5r/3//f/9//3//f/9//X/9e1tGXy2fc95//3//f/9//3//f/9//3//f/9//3//f/9//3/+f3xnOyV/Uv9//3//f/9//3//f/9//3//f/9//3//f/9//3//f/9//3//f/9//3//f/9//3//f/9//3//f/9//3//f/9//3//f/9//3//f/9/AAD/f/9//3//f/9//3//f/9//3//f/9//3//f/9//3//f/9/fGteKZ9z/X//f/9//n//f/5//3/+fz5n+RzfVv97/3//f/9/3nt+Tp4xXkb/f/9//3//f/9//3//f/1/nW+dMR5G/3v/f/9//3//f/9//3//f/9//3//f/9//3//f/9//n++Vnstf2v/f/9//3//f/9//3//f/9//3//f/9//3//f/9//3//f/9//3//f/9//3//f/9//3//f/9//3//f/9//3//f/9//3//f/9//38AAP9//3//f/9//3//f/9//3//f/9//3//f/9//3//f/9/3n/9e5ot/1r8f/1//n/+f/5//3//f/9//3/cPZ4U/178e/5//3//f/9a/z2fMX9v/3//f/1//3//f/9//3/9f7pS/CBfa/5//n/+f/9//3//f/9//3//f/9//3//f/9//n//f/97OUL+Qd9//X/+f/9//3/+f/9//3//f/9//3//f/9//3//f/9//3//f/9//3//f/9//3//f/9//3//f/9//3//f/9//3//f/9//3//fwAA/3//f/9//3//f/9//3//f/9//3//f/9//3//f/9//3//f/9/+1qaNZ93/X//f/9//3//f/9//3/9f15rey07Jb9z/3v/f/t/nXNdSr4xn1L/f/9//X/+f/9//3//f/1/33f9QT5G/3//f/5//n//f/9//3//f/9//3//f/9//n/+f/9/+397az0tH2f/f/1//3//f/9//3//f/9//3//f/9//3//f/9//3//f/9//3//f/9//3//f/9//3//f/9//3//f/9//3//f/9//3//f/9/AAD/f/9//3//f/9//3//f/9//3//f/9//3//f/9//3//f/x//3+6c3kxvz3fd/9//n/8f/x//H/9f/5//X86XzolnjFeY/53/H/ce79zGz4dPl9r/3v+f/5//3//f/x//n//fzxjXClfa/97/3/9f/9//3//f/9//3//f/9//3//f/5//3/7f/5/HEbcOd93/3//f/9//3//f/9//3//f/9//3//f/9//3//f/9//3//f/9//3//f/9//3//f/9//3//f/9//3//f/9//3//f/9//38AAP9//3//f/9//3//f/9//3//f/9//3//f/9//3//f/9//n//f/5/n2/bOdk5P2vfe/9//3v/f/97/3//e/97vlKfMXopP2fff/9/33u+Tr9SfUr/e/9//3//f/9//3//f/1//nteRh5C/3v/e/9//3//f/9//3//f/9//3//f/9//3/9f/9//3++c1gpPkbfe/5//3//f/9//3//f/9//3//f/9//3//f/9//3//f/9//3//f/9//3//f/9//3//f/9//3//f/9//3//f/9//3//fwAA/3//f/9//3//f/9//3//f/9//3//f/9//3//f/9//3//f/5//3/+f7xvHUJ9MXsx/T1fTn9SX05dSl5KPkZeSlolXik7JdxBfFafUl5GHz6dMZ9Ov3P/f/9//H//f/9/+nufa55GfzGcMV9n33f/f/9//3//f/9//3//f/9//3/+f/1/33//f/t7nE77IB9j/Xv+f/9//3//f/9//3//f/9//3//f/9//3//f/9//3//f/9//3//f/9//3//f/9//3//f/9//3//f/9//3//f/9/AAD/f/9//3//f/9//3//f/9//3//f/9//3//f/9//3//f/9//3//f/9//3/+f/13XGd7TltKW0pbSntGO0L6OX1K/DkYHVwlfS3dVjxCXUZcJdoxGyG8NVxK/16fd/9/fGt8Sr0xHjo8Qn0tn068Uv1en3f9f/9//3/+f/9//3//f/9//n/+f/1//n/edzpCei3fd/5//3//f/9//3//f/9//3//f/9//3//f/9//3//f/9//3//f/9//3//f/9//3//f/9//3//f/9//3//f/9//38AAP9//3//f/9//3//f/9//3//f/9//3//f/9//3//f/9//3//f/9//3//f/9//n//f/9//n/8f/x//n/+f/57/3v+e3xOfC27Nf9i+3/8ezpCHl8dW7s1v1a5NVkpnDXePbxWvW/+e7tzeC0+Rn9rWkp2MXs13lpda953/3/+e/9//3//f/9//3//f/9/3XO4NV5O/n/+f/9//n//f/9//3//f/9//3//f/9//3//f/9//3//f/9//3//f/9//3//f/9//3//f/9//3//f/9//3//fwAA/3//f/9//3//f/9//3//f/9//3//f/9//3//f/9//3//f/9//3//f/9//3//f/9//3//f/9//3//f/9//3//f/9/v3O7NXst/kGfc/1/3Fq/Of97Gj7fVv9/v2/cVl9r/3//f/9//3/fWj0pv3P8e/9//FraOdwgfzH/Yv9//Xf+f/5//n/+f/5//3//fz1nGym+c/5//3//f/5//3//f/9//3//f/9//3//f/9//3//f/9//3//f/9//3//f/9//3//f/9//3//f/9//3//f/9/AAD/f/9//3//f/9//3//f/9//3//f/9//3//f/9//3//f/9//3//f/9//3//f/1//n/+f/9//3//f/9//3//f/9//3//f11rXyk8Qr85v3ffe3ox/l5dZ50xP2P/e/57/n//f/5/+3//f713mzUeRv5/3nv9e953fWtZSjkp3z3eWl5nv3f+e/9//nv/f/9//3/7PV1G/nv/f/9//3/+f/9//3//f/9//3//f/9//3//f/9//3//f/9//3//f/9//3//f/9//3//f/9//3//f/9//38AAP9//3//f/9//3//f/9//3//f/9//3//f/9//3//f/9//3//f/9//3//f/9//3//f/9//3//f/9//3/+f/9//n/+f/1//n8aOj46nkY+Qv97OWM5KV9rnE58LXxz/n//f/5//n//f/9//X85X30x/2L9f/9//3/9f/9/vXf5Wts5WS1ZLdw5HUJfa997/n//f/53mCleSt9//3//f/9//3//f/9//3//f/9//3//f/9//3//f/9//3//f/9//3//f/9//3//f/9//3//f/9//3//fwAA/3//f/9//3//f/9//3//f/9//3//f/9//3//f/9//3//f/9//3//f/9//3//f/9//3//f/9//3//f/9//3//f/9//3/+f59vujF+Rjs6vFr9e91anDXec1hC/j3fc/9//3/9f/1//3/7f/x/Pk5eMX1n/n//f/9//3//f/9//3//f79zPmd5TnQtHkL+Yt97+3scX7cY317/f/9//X/+f/9//3//f/9//3//f/9//3//f/9//3//f/9//3//f/9//3//f/9//3//f/9//3//f/9/AAD/f/9//3//f/9//3//f/9//3//f/9//3//f/9//3//f/9//3//f/9//3//f/9//3//f/9//3//f/9//3//f/9//3//f/9//397Th0+X2PbPf9//3/XOZ5W33fcOT5j/n//f99//n//f/9//3+fc9Y1XUb/f/5//3//f/5//3//f/9//3//f/9/v3McQlopXUr/f/97m058Mb97/3//f/1//3//f/9//3//f/9//3//f/9//3//f/9//3//f/9//3//f/9//3//f/9//3//f/9//38AAP9//3//f/9//3//f/9//3//f/9//3//f/9//3//f/9//3//f/9//3//f/9//3//f/9//3//f/9//3//f/9//3//f/9//3/+f55vW0b/WjpGv17/f31rezUeYxtfnTWfd/t//n/+f/5//3/+f/1/u1Y9LT9v+3//f/9//X//f/9//3//f/9//3//f99711q5OR5G33e9b3gtXk7/f/9//3//f/9//3//f/9//3//f/9//3//f/9//3//f/9//3//f/9//3//f/9//3//f/9//3//fwAA/3//f/9//3//f/9//3//f/9//3//f/9//3//f/9//3//f/9//3//f/9//3//f/9//3//f/9//3//f/9//3//f/9//3//f/5//3+/cztGPmO/PV9r/38dX/pBHlv+Ur1OXmP9Wv9en3P/f/57/n/ffxxGvj3+f/9//3/+f/9//3//f/9//3//f/9//3/9f79z3D38Ob9zXGddLd9e/3//f/9//3//f/9//3//f/9//3//f/9//3//f/9//3//f/9//3//f/9//3//f/9//3//f/9/AAD/f/9//3//f/9//3//f/9//3//f/9//3//f/9//3//f/9//3//f/9//3//f/9//3//f/9//3//f/9//3//f/9//3//f/9//3/9f/5/XmveWrxSnDW/d/9/PmeeNd81PyU9HRo62jE4LZs13179d/t/d2sYJR9j/3/9f/9//3//f/9//3//f/9//3//f/9//n/dd9s5Wy1fa55O1xhfZ/9//3//f/9//3//f/9//3//f/9//3//f/9//3//f/9//3//f/9//3//f/9//3//f/9//38AAP9//3//f/9//3//f/9//3//f/9//3//f/9//3//f/9//3//f/9//3//f/9//3//f/9//3//f/9//3//f/9//3//f/5//3//f/5//H//f55S33f2Od1e/3/+f3xzGEaULZ5Ov3f9f593m1LUGF9Kv3f+f1xGnzn/e/x//3//f/9//3//f/9//3//f/9//3//f/9/v3f5Pbw533P6Nf89/3//f/9//3//f/9//3//f/9//3//f/9//3//f/9//3//f/9//3//f/9//3//f/9//3//fwAA/3//f/9//3//f/9//3//f/9//3//f/9//3//f/9//3//f/9//3//f/9//3//f/9//3//f/9//3//f/9//3//f/9//3//f/9//3/+f/9/W2seY3tnWi3fe/57/X/+f/5/G2Ofd/5//3/+f1xn+z38Pb9WnmsXIf5e/n//f/5//3//f/9//3//f/9//3//f/9//3//f9972T2+Vp9nmS1eZ/1//n//f/9//3//f/9//3//f/9//3//f/9//3//f/9//3//f/9//3//f/9//3//f/9/AAD/f/9//3//f/9//3//f/9//3//f/9//3//f/9//3//f/9//3//f/9//3//f/9//3//f/9//3//f/9//3//f/9//3//f/9//3//f/9//3/ffzljv3NbRn1O/3/+f/9//3//f31v33//f/9//3//e/5aeSm+Vh9CnC2/c/9//3//f/9//3//f/9//3//f/9//3//f/9//3+ed9s5v1Z6Y3otv3f/f/5//3//f/9//3//f/9//3//f/9//3//f/9//3//f/9//3//f/9//3//f/9//38AAP9//3//f/9//3//f/9//3//f/9//3//f/9//3//f/9//3//f/9//3//f/9//3//f/9//3//f/9//3//f/9//3//f/9//3//f/9//3//f/9/mW86Rj9n2zl/b/9//3//f/9//3//f/9//3/+f/97/39fZ7w1XSl/LT1C/3v/f/9//3//f/9//3//f/9//3//f/9//3/9f/5/3Vp6LT9jGTo+Sv9//Xv/f/9//n/+f/9//3//f/9//3//f/9//3//f/9//3//f/9//3//f/9//3//fwAA/3//f/9//3//f/9//3//f/9//3//f/9//3//f/9//3//f/9//3//f/9//3//f/9//3//f/9//3//f/9//3//f/9//3//f/9//3//f/9//3//f15rfk69Of89/3//f/9//3//f/9//3//f/5//3//f/9/fmsdPl8pfimfa/97/3//f/9//3//f/9//3//f/9//3//f/9//n//f/1e/kE+Y5wxX2f/e/9//3/+f/9//3//f/9//3//f/9//3//f/9//3//f/9//3//f/9//3//f/9/AAD/f/9//3//f/9//3//f/9//3//f/9//3//f/9//3//f/9//3//f/9//3//f/9//3//f/9//3//f/9//3//f/9//3//f/9//3//f/9//3/+f/5//3/cXr41OyFfa/9//3//f/9//3//f/9//3//f/9//3/7f51v+zk8JR0+/3v/f/9//3//f/9//3//f/9//3//f/9//3/+f/1//396Tj1GOz5aKZ9v/3/+f/9//3//f/9//3//f/9//3//f/9//3//f/9//3//f/9//3//f/9//38AAP9//3//f/9//3//f/9//3//f/9//3//f/9//3//f/9//3//f/9//3//f/9//3//f/9//3//f/9//3//f/9//3//f/9//3//f/9//3//f/9//3/+f/9/eUa7LZ9v/3//f/9//3//f/9//3//f/9//3//f79//n/8dxk+2BgfZ/9//3//f/9//3//f/9//3//f/9//3//f/9//3/+f/57Fj5+Rv45vzn/e/t//n//f/9//3//f/9//3//f/9//3//f/9//3//f/9//3//f/9//3//fwAA/3//f/9//3//f/9//3//f/9//3//f/9//3//f/9//3//f/9//3//f/9//3//f/9//3//f/9//3//f/9//3//f/9//3//f/9//3//f/9//3//f/9//3//f/9//3//f/9//3//f/9//3//f/9//3//f/9//3/+f/x/3XuXNTwtn3P/f/x//H//f/9//3//f/9//3//f/9//3//f/9//388a3ktnkqbLR9f/n//f/5//3//f/9//n/9f/9//3//f/9//3//f/9//3//f/9//3//f/9/AAD/f/9//3//f/9//3//f/9//3//f/9//3//f/9//3//f/9//3//f/9//3//f/9//3//f/9//3//f/9//3//f/9//3//f/9//3//f/9//3//f/9//3//f/9//3//f/9//3//f/9//3//f/9//3//f/9//3//f/9//n//f15rOSn+Pd93/n//f/9//3//f/9//3//f/9//3//f/9//3//f99/mU7fOV9G2jXfe/5//3//f/9//3//f/5//3//f/9//3//f/9//3//f/9//3//f/9//38AAP9//3//f/9//3//f/9//3//f/9//3//f/9//3//f/9//3//f/9//3//f/9//3//f/9//3//f/9//3//f/9//3//f/9//3//f/9//3//f/9//3//f/9//3//f/9//3//f/9//3//f/9//3//f/9//3//f/9//3//f/9//3+cUr0xPELfe/9//n/+f/9//3//f/9//3//f/9//3//f/9//3/edxk+vjX9Pb5a/H/9f/9//3//f/9//3//f/9//3//f/9//3//f/9//3//f/9//3//fwAA/3//f/9//3//f/9//3//f/9//3//f/9//3//f/9//3//f/9//3//f/9//3//f/9//3//f/9//3//f/9//3//f/9//3//f/9//3//f/9//3//f/9//3//f/9//3//f/9//3//f/9//3//f/9//3//f/9//n//f/9//3/9f/9/WkI9KX9O/3/+f/9//3//f/9//3//f/9//3//f/9//3//f/9/3Hf5Of89PkKfc/9//3//f/9//3//f/9//3//f/9//3//f/9//3//f/9//3//f/9/AAD/f/9//3//f/9//3//f/9//3//f/9//3//f/9//3//f/9//3//f/9//3//f/9//3//f/9//3//f/9//3//f/9//3//f/9//3//f/9//3//f/9//3//f/9//3//f/9//3//f/9//3//f/9//3//f/9//3//f/9//3/+f/5//3+fb7o1fCn/Wv97/3//f/9//3//f/9//3//f/9//3//f/9//3//f1tney2fTr5S33v/f/9//3//f/9//3//f/9//3//f/9//3//f/9//3//f/9//38AAP9//3//f/9//3//f/9//3//f/9//3//f/9//3//f/9//3//f/9//3//f/9//3//f/9//3//f/9//3//f/9//3//f/9//3//f/9//3//f/9//3//f/9//3//f/9//3//f/9//3//f/9//3//f/9//3//f/9//3//f/5//3//f/9/O2P/OR4hf2v9f/9//3//f/9//3//f/9//3//f/9//3//f/5//nu7Tn8tf0ofY/9//3/+f/9//n//f/9//3//f/9//3//f/9//3//f/9//3//fwAA/3//f/9//3//f/9//3//f/9//3//f/9//3//f/9//3//f/9//3//f/9//3//f/9//3//f/9//3//f/9//3//f/9//3//f/9//3//f/9//3//f/9//3//f/9//3//f/9//3//f/9//3//f/9//3//f/9//3//f/9//3//f/9//3/be31OPin/Pf9z/3//f/9//3/+f/1//3//f/9//3//f/9//3//f/971zm9Nb9Sv2//e/9//3//f/9//3//f/9//3//f/9//3//f/9//3//f/9/AAD/f/9//3//f/9//3//f/9//3//f/9//3//f/9//3//f/9//3//f/9//3//f/9//3//f/9//3//f/9//3//f/9//3//f/9//3//f/9//3//f/9//3//f/9//3//f/9//3//f/9//3//f/9//3//f/9//3//f/9//3//f/9//3//f/9/f2+7NVspX2f+e/1//X//f/9//3//f/9//3//f/9//3//f/9//39/azchv04fW/97/3//f/9//3//f/9//3//f/9//3//f/9//3//f/9//38AAP9//3//f/9//3//f/9//3//f/9//3//f/9//3//f/9//3//f/9//3//f/9//3//f/9//3//f/9//3//f/9//3//f/9//3//f/9//3//f/9//3//f/9//3//f/9//3//f/9//3//f/9//3//f/9//3//f/9//3//f/9//3/+f/9//3//f5pOuzUfQv97/H/8f/9//3//f/9//3//f/9//3//f/9//3//f/97e056KR0+f2v/f/9//3//f/9//3//f/9//3//f/9//3//f/9//3//fwAA/3//f/9//3//f/9//3//f/9//3//f/9//3//f/9//3//f/9//3//f/9//3//f/9//3//f/9//3//f/9//3//f/9//3//f/9//3//f/9//3//f/9//3//f/9//3//f/9//3//f/9//3//f/9//3//f/9//3//f/9//3//f/9//n//f/9//nucUl4xf3P/f/9//3//f/9//3//f/9//3//f/9//3//f/5//3//f75WnTEeQt97/3//f/9//3//f/9//3//f/9//3//f/9//3//f/9/AAD/f/9//3//f/9//3//f/9//3//f/9//3//f/9//3//f/9//3//f/9//3//f/9//3//f/9//3//f/9//3//f/9//3//f/9//3//f/9//3//f/9//3//f/9//3//f/9//3//f/9//3//f/9//3//f/9//3//f/9//3//f/9//3//f/9//n/9f793djHeWt9//3//f/9//n//f/9//3//f/9//n//f/9//3/+f/9/3nvcPRsh/1r/e/9//3//f/9//3//f/9//3//f/9//3//f/9//38AAP9//3//f/9//3//f/9//3//f/9//3//f/9//3//f/9//3//f/9//3//f/9//3//f/9//3//f/9//3//f/9//3//f/9//3//f/9//3//f/9//3//f/9//3//f/9//3//f/9//3//f/9//3//f/9//3//f/9//3//f/9//3//f/9//3/9f/9//397a95z/3//f/9//3//f/9//3//f/9//3/+f/9//3//f/9//3/7f19vXy1aKd9z/3v/f/9//3//f/9//3//f/9//3//f/9//3//fwAA/3//f/9//3//f/9//3//f/9//3//f/9//3//f/9//3/+f/5//n//f/9//3//f/9//3//f/9//3//f/9//3//f/9//3//f/9//3//f/9//3//f/9//3//f/9//3//f/9//3//f/9//3//f/9//3//f/9//3//f/9//3//f/9//3//f/9//3//f/9//3//f/9//3//f/9//3//f/9//3//f/9//3//f/9//3//f/5//39aQl4p32L+f/9//3//f/9//3//f/9//3//f/9//3//f/9/AAD/f/9//3//f/9//3//f/9//3//f/9//3//f/9//3//f/9//3//f/9//3//f/9//3//f/9//3//f/9//3//f/9//3//f/9//3//f/9//3//f/9//3//f/9//3//f/9//3//f/9//3//f/9//3//f/9//3//f/9//3//f/9//3//f/9//3//f/9//3//f/9//3//f/9//3//f/9//3//f/9//3//f/9//3//f/9//3//f59ruTF8Tv5//3//f/9//3//f/9//3//f/9//3//f/9//38AAP9//3//f/9//3//f/9//3//f/9//3//f/9//3//f/9//3//f/9//3//f/9//3//f/9//3//f/9//3//f/9//3//f/9//3//f/9//3//f/9//3//f/9//3//f/9//3//f/9//3//f/9//3//f/9//3//f/9//3//f/9//3//f/9//3//f/9//3//f/9//3//f/9//3//f/9//3//f/9//3//f/9//3//f/9//3//f/9//nv/e/97/3//f/9//3//f/9//3//f/9//3//f/9//3//fwAA/3//f/9//3//f/9//3//f/9//3//f/9//3//f/9//3//f/5//3/+f/9//n//f/9//3//f/9//3//f/9//3//f/9//3//f/9//3//f/9//3//f/9//3//f/9//3//f/9//3//f/9//3//f/9//3//f/9//3//f/9//3//f/9//3//f/9//3//f/9//3//f/9//3//f/9//3//f/9//3//f/9//3//f/9//3//f/9//3//f/5//3//f/9//3//f/9//3//f/9//3//f/9//3//f/9/AAD/f/9//3//f/9//3//f/9//3//f/9//3//f/9//3//f/5//3//e/9//3v/f/9//3//f/9//3//f/9//3//f/9//3//f/9//3//f/9//3//f/9//3//f/9//3//f/9//3//f/9//3//f/9//3//f/9//3//f/9//3//f/9//3//f/9//3//f/9//3//f/9//3//f/9//3//f/9//3//f/9//3//f/9//3//f/9//3//f/9//3/+f/9//3//f/9//3//f/9//3//f/9//3//f/9//38AAEwAAABkAAAAAAAAAAAAAABoAAAAUgAAAAAAAAAAAAAAaQAAAFMAAAApAKoAAAAAAAAAAAAAAIA/AAAAAAAAAAAAAIA/AAAAAAAAAAAAAAAAAAAAAAAAAAAAAAAAAAAAAAAAAAAiAAAADAAAAP////9GAAAAHAAAABAAAABFTUYrAkAAAAwAAAAAAAAADgAAABQAAAAAAAAAEAAAABQAAAA=</SignatureImage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DIwAApBEAACBFTUYAAAEAuFkAAKM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t3RodLd0dwwBMTsAAADI0jYA0dbTbQAAAAB3DAExzAAAAICB2wLh1tNt/yIA4X/kAMApAAAAAAAAAN8BACAAAAAgOACKAYTSNgCo0jYAdwwBMVNlZ29lIFVJAFjSbVgAAAAAAAAA/FjSbRIAAACAgdsC5NI2AFNlZ29lIFVJAAA2ABIAAADMAAAAgIHbAo9S0m3MAAAAAQAAAAAAAADk0jYAItLTbVjTNgDMAAAAAQAAAAAAAAD80jYAItLTbQAANgDMAAAA1NQ2AAEAAAAAAAAAuNM2AAbQ021w0zYAowwBCgEAAAAAAAAAAgAAABDbaQAAAAAAAQAACKMMAQpkdgAIAAAAACUAAAAMAAAAAwAAABgAAAAMAAAAAAAAAhIAAAAMAAAAAQAAAB4AAAAYAAAAvQAAAAQAAAD3AAAAEQAAAFQAAACIAAAAvgAAAAQAAAD1AAAAEAAAAAEAAACrCg1CchwNQr4AAAAEAAAACgAAAEwAAAAAAAAAAAAAAAAAAAD//////////2AAAAAzADAALgAwADEALgAyADAAMQA4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FcIAADXBgAABAAAAAQAAAAAAAAAAABTAGkAZwBuAGEAdAB1AHIAZQBMAGkAbgBlAAAApJ/Tbaae021wOtsCDJwIbsAzwm4AS6sEAAAEAMzcNgBE99ltUNoPBfwx021h99ltAXeaI2DdNgABAAQAAAAEAADkPweaIgIAAAAEAAAANgDmDtxtAD6PAgBLqwRg3TYAYN02AAEABAAAAAQAMN02AAAAAAD/////9Nw2ADDdNgD8MdNtHxDcbf12miMAADYAUNoPBaCQ3AIAAAAAMAAAAETdNgAAAAAAolrSbQAAAACABCEAAAAAAMA62wIo3TYARFnSbVSR3ALj3TYAZHYACAAAAAAlAAAADAAAAAQAAAAYAAAADAAAAAAAAAISAAAADAAAAAEAAAAWAAAADAAAAAgAAABUAAAAVAAAAAoAAAA3AAAAHgAAAFoAAAABAAAAqwoNQnIcDUIKAAAAWwAAAAEAAABMAAAABAAAAAkAAAA3AAAAIAAAAFsAAABQAAAAWAAiu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PPT4/AAAAAAAAAABgNjw/AAAkQgAA0EEkAAAAJAAAAI89Pj8AAAAAAAAAAGA2PD8AACRCAADQQQQAAABzAAAADAAAAAAAAAANAAAAEAAAACkAAAAaAAAAUgAAAHABAAAFAAAAEAAAAAcAAAAAAAAAAAAAALwCAAAAAADMBwICIlMAeQBzAHQAZQBtAAAABwGg+P//8gEAAAAAAAD8WwUEgPj//wgAWH779v//AAAAAAAAAADgWwUEgPj/////AAAAAAAAAAAA/wAAAAAAAAAAAQAAAAAAAACgoycPAAAAAMAbIe0iAIoBpAEAAJSv7AUAAAAAAAAAAAAAAAD1X8d01F/HdDwBAAA4HPYFAACZBCAq9gWQBu0FcAcBAJS3NgCMard0EDLZAAAAAACCAgAAAgAAAAAAAACgtzYAEGK3dAAAvnRwCo0A3Lc2ADRrt3QAa7d0B1mSI3AHAQA8uDYAAQAAAAEAAAAAAAAArLc2ADy4NgBkvjYAtqa9dNOFE1cAAP//AGu3dIwWN3JwBwEAggIAAAIAAAAAAAAAcAcBAIICAABA5Y4DILg2AE7a021Y4WsAcAcBADS4NgAOKMh0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9r33f9e/9//3/+f/9//3//f/9//3//f/9//3//f/9//3//f/9//3//f/9//3//f/9//3//f/9//3//f/9//3//f/9//3//f/9//3/9f/5//3/9f/9//3//f/9//3//f/9//3//f/9//3//f/9//3//f/9//3//f/9//3//f/9//3//f/9//3//f/9//3//f/9//3//f/9//3//f/9//3//f/9//3//f/9//3//f/9//3//f/9//3//f/9//3//f/9//3//f/9//3//f/9//3/YPV5K/3v+e/9//3//f/9//3//f/9//3//f/9//3//f/9//3//f/9//3//f/9//3//f/9//3//f/9//3//f/9//3//f/9//3//f/9//3//f/9//3//f/9//3//f/9//3//f/9//3//f/9//3//f/9//3//f/9//3//f/9//3//f/9//3//f/9//3//f/9//3//f/9//3//f/9//3//f/9//3//f/9//3//f/9//3//f/9//3//f/9//3//f/9//3//f/9//3//f/9//3//f/9/GV8ZKb9a/n/9f/9//3//f/9//3//f/9//3//f/9//3//f/9//3//f/9//3//f/9//3//f/9//3//f/9//3//f/9//3//f/9//n//f/9/Hmc7Tr9//n/9f/9//3/9f/9//3//f/9//3//f/9//3//f/9//3//f/9//3//f/9//3//f/9//3//f/9//3//f/9//3//f/9//3//f/9//3//f/9//3//f/9//3//f/9//3//f/9//3//f/9//3//f/9//3//f/9//3//f/9//3//f/9/21qeOX9v/X//f/9//3//f/9//3//f/9//3//f/9//3//f/9//3//f/9//3//f/9//3//f/9//3//f/9//3//f/9//3//f/9//3//f/9/+2JeTv9//X//f/9//n//f/9//3//f/9//3//f/9//3//f/9//3//f/9//3//f/9//3//f/9//3//f/9//3//f/9//3//f/9//3//f/9//3//f/9//3//f/9//3//f/9//3//f/9//3//f/9//3//f/9//3//f/9//3//f/9//3/ef/1/mk69Nb9z/3//f/9//3//f/9//3//f/9//3//f/9//3//f/9//3//f/9//3//f/9//3//f/9//3//f/9//3//f/9//3//f/9//n/+f/x/GT6dTv97/3//f/9//3//f/9//3//f/9//3//f/9//3//f/9//3//f/9//3//f/9//3//f/9//3//f/9//3//f/9//3//f/9//3//f/9//3//f/9//3//f/9//3//f/9//3//f/9//3//f/9//3//f/9//3//f/9//3//f/9//3//f/57+jmfVv97/3//f/9//3//f/9//3//f/9//3//f/9//3//f/9//3//f/9//3//f/9//3//f/9//3//f/9//3//f/9//3//f/9//3//f19jWCk/a/9//H//f/9//3//f/9//3//f/9//3//f/9//3//f/9//3//f/9//3//f/9//3//f/9//3//f/9//3//f/9//3//f/9//3//f/9//3//f/9//3//f/9//3//f/9//3//f/9//3//f/9//3//f/9//3//f/9//3//f/5//3/+fz1j/D1/a/9//3/9f/9//X//f/9//3/9f/1/v3P/Wn5GX0p/Tn9v/3v+f/9//3/+f/9//nv+f/9//3//f/9//3//f/9//3//f/9//3//f3xOHkb/e/5//n//f/9//3//f/9//3//f/9//3//f/9//3//f/9//3//f/9//3//f/9//3//f/9//3//f/9//3//f/9//3//f/9//3//f/9//3//f/9//3//f/9//3//f/9//3//f/9//3//f/9//3//f/9//3//f/9//3//f/9//3//e7xSuzF/b/x//3/9f/5//3//f/5//3//Xh9C2zV+Tn1OGj7ZOd5av3P/f/1//3//f/9//3//f/9//3//f/9//3//f/9//3//f/9//3//fxo+31r9f/5//3//f/9//3//f/9//3//f/9//3//f/9//3//f/9//3//f/9//3//f/9//3//f/9//3//f/9//3//f/9//3//f/9//3//f/9//3//f/9//3//f/9//3//f/9//3//f/9//3//f/9//3//f/9//3//f/9//3//f/9//nu/c9g5P0b9f99//3//f/9//n//e/9WP0YXJTlK33v+f/9/XmdZLb41P2P8f/9//3//f/9//3//f/9//3//f/9//3//f/9//3//f/9/+3scX381/nv+f/9//3//f/9//3//f/9//3//f/9//3//f/9//3//f/9//3//f/9//3//f/9//3//f/9//3//f/9//3//f/9//3//f/9//3//f/9//3//f/9//3//f/9//3//f/9//3//f/9//3//f/9//3//f/9//3//f/9//3//f/5//3/bWr4xv3P+f/9//3/9f/9/Hls+OvgxRwh1Uv9//3//f/9/f2+bMd85nm//f/9//3//f/9//3//f/9//3//f/9//3//f/9//3/+f/5/33t7Nb9a/nv/f/9//3//f/9//3//f/9//3//f/9//3//f/9//3//f/9//3//f/9//3//f/9//3//f/9//3//f/9//3//f/9//3//f/9//3//f/9//3//f/9//3//f/9//3//f/9//3//f/9//3//f/9//3//f/9//3/+f/9//3/+f/9//39bRh9G/X//f/97/ns/Y59S/lp6a/Na/Xv/f/9/33//f/x/23f6PZ85nm/8f/9//3//f/9//3//f/9//3//f/9//3//f/9//3//f/9/G18bJZ9r/3//f/9//3//f/9//3//f/9//3//f/9//3//f/9//3//f/9//3//f/9//3//f/9//3//f/9//3//f/9//3//f/9//3//f/9//3//f/9//3//f/9//3//f/9//3//f/9//3//f/9//3//f/9//3//f/9//n//f/9//3//f/9/v287LT9r/n//ex1bfkY+Z79/33//f/97/3//f/5//n//f/5/3Hv7Pd85n2//f/9//3//f/9//3//f/9//3//f/9//3//f/9//3/8f/9/+DldRv9//3//f/9//3//f/9//3//f/9//3//f/9//3//f/9//3//f/9//3//f/9//3//f/9//3//f/9//3//f/9//3//f/9//3//f/9//3//f/9//3//f/9//3//f/9//3//f/9//3//f/9//3//f/9//3//f/9//3//f/9//3//f/1/mk4+Rv97vnPcQb97/3/+f/9//3//f/9//3//f/9//3//f/1/nHN7Mf9B3nf3f99/33/9f/9//3//f/9//3//f/9//3//f/5//3//f39zlTl/a/57/3/9f/9//H//f/9//3//f/9//3//f/9//3//f/9//3//f/9//3//f/9//3//f/9//3//f/9//3//f/9//3//f/9//3//f/9//3//f/9//3//f/9//3//f/9//3//f/9//3//f/9//3//f/9//3//f/9//3//f/9//3//f15neC2fc/9evlrfe997/3//f/9//3//f/9//3//f/9//3//f/9/3l44Jd5W/nv/f/9//3//f/9//3//f/9//3//f/9//3//f/5//3//f5lWX0b/f/9//3/+f/9//3//f/9//3//f/9//3//f/9//3//f/9//3//f/9//3//f/9//3//f/9//3//f/9//3//f/9//3//f/9//3//f/9//3//f/9//3//f/9//3//f/9//3//f/9//3//f/9//3//f/9//3//f/9//3//f/9//3//f3lGvTW/OX9v33//f/5//3//f/9//3//f/9//3//f/9//3//f/97+1qbNR9n/X/8f/9//3//f/9//3//f/9//3//f/9//3//f/5//3+dd1spf2/9f/9//X//f/9//3//f/9//3//f/9//3//f/9//3//f/9//3//f/9//3//f/9//3//f/9//3//f/9//3//f/9//3//f/9//3//f/9//3//f/9//3//f/9//3//f/9//3//f/9//3//f/9//3//f/9//3//f/9//3//f/5//X+fb3wtH0Y8Y797/3//f/9//3//f/9//3//f/9//3//f/9//3/8f/5/HUp+Nd93/n//f/5//3//f/9//3//f/9//3//f/9//3//f/5//397Sj9K/nf/f/9//3//f/9//3//f/9//3//f/9//3//f/9//3//f/9//3//f/9//3//f/9//3//f/9//3//f/9//3//f/9//3//f/9//3//f/9//3//f/9//3//f/9//3//f/9//3//f/9//3//f/9//3//f/9//3//f/9//3/+f/1/Hlv+Of05f2/ff/9//n//f/9//3//f/9//3//f/9//3//f/9//X/+f39zeS2dTv9//3//f/9//3//f/9//3//f/9//3//f/9//3//f/5/fGudMT9j/3v/f/9//3//f/9//3//f/9//3//f/9//3//f/9//3//f/9//3//f/9//3//f/9//3//f/9//3//f/9//3//f/9//3//f/9//3//f/9//3//f/9//3//f/9//3//f/9//3//f/9//3//f/9//3//f/9//3//f/9//3/ee15KP0I+Ql9K/3//f/9//3//f/9//3//f/9//3//f/9//3//f/9//3/+fx1fXi3fXv9//3//f/9//3//f/9//3//f/9//3//f/9//3//f/17e0Z/Mb5z+3//f/9//3//f/9//3//f/9//3//f/9//3//f/9//3//f/9//3//f/9//3//f/9//3//f/9//3//f/9//3//f/9//3//f/9//3//f/9//3//f/9//3//f/9//3//f/9//3//f/9//3//f/9//3//f/9//3//f/5/nmveOd5a+l67NZ5S/Xv+f/9//n//f/9//3//f/9//3//f/9//3//f/9//3/9f/xFOyVfZ/9//X/+f/9//3//f/9//X//f/9//3//f/9//3/+f51zmDFfTv1//3//f/5//3//f/9//3//f/9//3//f/9//3//f/9//3//f/9//3//f/9//3//f/9//3//f/9//3//f/9//3//f/9//3//f/9//3//f/9//3//f/9//3//f/9//3//f/9//3//f/9//3//f/9//3//f/9//3//f7pKP0a/d/9//VaZLV9r/3/+f/9//3//f/9//3//f/9//3//f/9//3//f/9//3++c7o1/z3fd/9//n//f/9//3//f/9//3//f/9//3//f/9//3/9fxtffC0/a/9//3//f/9//3//f/5//3//f/9//3//f/9//3//f/9//3//f/9//3//f/9//3//f/9//3//f/9//3//f/9//3//f/9//3//f/9//3//f/9//3//f/9//3//f/9//3//f/9//3//f/9//3//f/9//3//f/9/33s5Pn9O/3//f9xz+DkfRv5//n//f/9//3//f/9//3//f/9//3//f/9//3//f/9//X+fb501/17/e/9//3//f/9//3//f/9//3//f/9//3//f/9//n//f1lK/kH/e/5//n//f/9//3/9f/9//3//f/9//3//f/9//3//f/9//3//f/9//3//f/9//3//f/9//3//f/9//3//f/9//3//f/9//3//f/9//3//f/9//3//f/9//3//f/9//3//f/9//3//f/9//3//f/9//3//f793/Dk/Y55z/3/8e7pOXS1fa/9//3//f/9//3//f/9//3//f/9//3//f/9//3/+f/9//3uaTnwxv3f/f/9//3//f/9//3//f/9//3//f/9//3/+f/9//3+7c1opn2//f/9//3//f/9//n//f/9//3//f/9//3//f/9//3//f/9//3//f/9//3//f/9//3//f/9//3//f/9//3//f/9//3//f/9//3//f/9//3//f/9//3//f/9//3//f/9//3//f/9//3//f/9//3//f/9//39fa78xXWM9a/1//3/fdzYl/kHfe/9//3//f/9//3//f/9//3//f/9//3//f/9//n//f/9/3nfaOZwx33vff/9//3//f/9//3//f/9//3//f/9//3/+f/9//nu7Tr01v3vff/5//3//f/9//3//f/9//3//f/9//3//f/9//3//f/9//3//f/9//3//f/9//3//f/9//3//f/9//3//f/9//3//f/9//3//f/9//3//f/9//3//f/9//3//f/9//3//f/9//3//f/9//3//f/9/XmefLT1fP2v8f/9//38WPh4l317+f/9//3//f/9//3//f/9//3//f/9//3//f/9//n//f/9/O19cLZ9W/3//f/9//n//f/9//3//f/9//3//f/9/+n/7f99//nNbJX9W/3/9f/5//3//f/9//3//f/9//3//f/9//3//f/9//3//f/9//3//f/9//3//f/9//3//f/9//3//f/9//3//f/9//3//f/9//3//f/9//3//f/9//3//f/9//3//f/9//3//f/9//3//f/9//3//f/1i/0H8d/5//3//f/5/vHdXLV0tn2//e/9//3//f/9//3//f/5//3//f/l//X//f/5//n//f99/GEZ7Ob5z/n//f/9//n//f/9//3//f/9//3//f/9//3//f/9/m1JdKV9r/3//f/x/33//f/9//3//f/9//3//f/9//3//f/9//3//f/9//3//f/9//3//f/9//3//f/9//3//f/9//3//f/9//3//f/9//3//f/9//3//f/9//3//f/9//3//f/9//3//f/9//3//f/9//38eZ781/3v/f/9//3//f/9/v3dXKbk1v3P/f/9//3//f/9//3//f/9//3/7f/5//3//f/5//3//f593uDlfTv57/3/+f/9//3//f/9//3//f/9//3//f/9//3//f/9/2TkeRt97/3//f/5//3//f/9//3//f/9//3//f/9//3//f/9//3//f/9//3//f/9//3//f/9//3//f/9//3//f/9//3//f/9//3//f/9//3//f/9//3//f/9//3//f/9//3//f/9//3//f/9//3//f/9/f2+9Mb9z/3//f/5//n//f/5/m2/zHB5G/3v/f/9//3//f/9//3/7Xh5j/3/+f/9//3//f/5//3//fxpjPi1fa/57/3/+f/9//3//f/9//3//f/9//3//f/9//3//f75zejGfVv97/3/7f/9//3//f/9//3//f/9//3//f/9//3//f/9//3//f/9//3//f/9//3//f/9//3//f/9//3//f/9//3//f/9//3//f/9//3//f/9//3//f/9//3//f/9//3//f/9//3//f/9//3//f793ujGfb/9//3/+f/9//3/+f/1//mLWIH9r/3//f/5//3//f/9/Fz67Nf97/3//f/9//3//f/9//3//f9w9/z3/e/9//n//f/9//3//f/9//3//f/9//3//f/9//3/+fxxfXi2fc/9//3//f/9//3//f/9//3//f/9//3//f/9//3//f/9//3//f/9//3//f/9//3//f/9//3//f/9//3//f/9//3//f/9//3//f/9//3//f/9//3//f/9//3//f/9//3//f/9//3//f/9//3//exs+31r/f/9//n/+f/9//n/+f/9/GUa5Md97/3//f/9//3/+f/1Wfi0fY/9//3//f/9//3//f/9//n8eY1wp/lr/f/9//3//f/9//3//f/9//3//f/9//3//f/9//3/ed7sx/T3fe/9//3//f/9//3//f/9//3//f/9//3//f/9//3//f/9//3//f/9//3//f/9//3//f/9//3//f/9//3//f/9//3//f/9//3//f/9//3//f/9//3//f/9//3//f/9//3//f/9//3//f/9//3+8Ut8533v/f/9//3//f/9//3//f913NyU7Rv9//3//f/9//n9eZ945vTWfb/9//3//f/9//3//f/1//n9bRn8xnnP/f/9//3//f/9//3//f/9//3//f/9//3//f/9//39cZzwpf1L/f/9//3//f/9//3//f/9//3//f/9//3//f/9//3//f/9//3//f/9//3//f/9//3//f/9//3//f/9//3//f/9//3//f/9//3//f/9//3//f/9//3//f/9//3//f/9//3//f/9//3//f/5/fWs+Jb9z/H//f/5//3/+f/9//n/+fx1n+Ry+Uv97/n//f/9//3tdSp4xXUL/f/9//3//f/9//n//f/x/vW98MR5G33v/f/9//3//f/9//3//f/9//3//f/9//3//f/9//3+eUnstXmf/f/9//3//f/9//3//f/9//3//f/9//3//f/9//3//f/9//3//f/9//3//f/9//3//f/9//3//f/9//3//f/9//3//f/9//3//f/9//3//f/9//3//f/9//3//f/9//3//f/9//3//f/17mzHfWv1//H/+f/5//3/+f/9//3//f9w5nhj/Xv1//n//f/5//17/PZ8xX2//f/9//n/+f/9//3//f/1/21L8IH9v/n//f/5//3//f/9//3//f/9//3//f/9//3//f/9//384Qh9C33/+f/1//3//f/9//3//f/9//3//f/9//3//f/9//3//f/9//3//f/9//3//f/9//3//f/9//3//f/9//3//f/9//3//f/9//3//f/9//3//f/9//3//f/9//3//f/9//3//f/9//3//f9pWuzV/c/5//3//f/9//3//f/9//X9+a1opPCWfb/97/n/8f5xvXUqdMZ9S/3v/f/x//n//f/9//n/9f993HUIdRv9//n/+f/5//3//f/9//3//f/9//3//f/9//X//f/t/m2sdKT9r/nv+f/9//3/+f/9//3//f/9//3//f/9//3//f/9//3//f/9//3//f/9//3//f/9//3//f/9//3//f/9//3//f/9//3//f/9//3//f/9//3//f/9//3//f/9//3//f/9//3//f/x//3/bd3kxv0Hfd/9//n/8f/x//X/9f/9//X87YzolvzFeY/97/H/8f59zPEL9PX9r/3v/f/5//3//f/1//n//fzxffC1fa/97/3v+f/9//3//f/9//3//f/9//3//f/5//n/8f/1/PUa7Of97/3//f/9//3//f/9//3//f/9//3//f/9//3//f/9//3//f/9//3//f/9//3//f/9//3//f/9//3//f/9//3//f/9//3//f/9//3//f/9//3//f/9//3//f/9//3//f/9//3/9f/9//n+fb7o1+jk/Z997/3v/e/97/3vfe/9733e+Vp4teik/Y99/33/fe51Ov1JdSv97/3v/f/9//3//f/9//X//ez1CHkLfd/97/n//f/9//3//f/9//3//f/9//3//f/1/3n//f51veCkeRv9//X//f/9//3//f/9//3//f/9//3//f/9//3//f/9//3//f/9//3//f/9//3//f/9//3//f/9//3//f/9//3//f/9//3//f/9//3//f/9//3//f/9//3//f/9//3//f/9//3/+f/9//n+9cx1CnjV7Mf5BX05/Ul9Ofk5eSj9KPUZ7KV0pPCW8PZ1af1J/Sh8+vjV/Tr93/3//f/x//3/+f/t/n2ueSn8xvDVfZ/97/3//f/9//3//f/9//3//f/5//3/9f/9//3/8f5tOHCUfY/5//n//f/9//3//f/9//3//f/9//3//f/9//3//f/9//3//f/9//3//f/9//3//f/9//3//f/9//3//f/9//3//f/9//3//f/9//3//f/9//3//f/9//3//f/9//3//f/9//3//f/9//3/+f9x3XGdaSltKO0Z7SlpGPELaNX5K2zkYHTshfS3cVjxCPEJdJdkxOyG7MV1K31q/d/9/fGtbRt01/TU9Qlwpn06bTv1ef3f9f/9//3/9f/9//3//f/9//3/+f/1//X/edxk+mi3fd/5//n//f/9//3//f/9//3//f/9//3//f/9//3//f/9//3//f/9//3//f/9//3//f/9//3//f/9//3//f/9//3//f/9//3//f/9//3//f/9//3//f/9//3//f/9//3//f/9//3//f/9//3//f/9//3/+f/1//H/+f/57/3//e/97e0qdMbsxH2f6f/1/OkI+X/1W3Dm/Vtk5OCmdOd493Fadb/5/u3OYMT5Gn29aSnY1ezH/Xl1r33v/e/9//3//f/9//3//f/9//3/+d7g1f07+e/9//n//f/9//3//f/9//3//f/9//3//f/9//3//f/9//3//f/9//3//f/9//3//f/9//3//f/9//3//f/9//3//f/9//3//f/9//3//f/9//3//f/9//3//f/9//3//f/9//3//f/9//3//f/9//3//f/9//3//f/9//3//f793mjF8Lf49n3P9f91anzn/e/o531r/e79v3FZfa99//3/+f/9/v1Y+KZ9v/Hv+fxxfuTXcIF8xH2P/e/17/Xv+f/5//n/9f/9//3s9Z/okv3P9e/9//n//f/9//3//f/9//3//f/9//3//f/9//3//f/9//3//f/9//3//f/9//3//f/9//3//f/9//3//f/9//3//f/9//3//f/9//3//f/9//3//f/9//3//f/9//3//f/9//3//f/1//X//f/9//3//f/9//3//f/9//3//f31rXildRr85v3vfd5ox/V5eZ3wxX2f/e/5//n//f/5//H/+f957mzU/Rv5//3/9e/97XWd6Tjkp30HdVn9rvnf/f/5//3//f/9//n8cQj1G/3v/f/9//3//f/9//3//f/9//3//f/9//3//f/9//3//f/9//3//f/9//3//f/9//3//f/9//3//f/9//3//f/9//3//f/9//3//f/9//3//f/9//3//f/9//3//f/9//3//f/9//3//f/9//3//f/9//3/+f/5//n/+f/5//X/9fxs6PTqeRj1C/3sYXzkpP2ucTlspnHf+f/9//X/+f95//3/dfzljXC3/Zt17/3/+f/5//3/dd9ha3D1YKXotuzUeQj9n33/9f/9/3Xe4LT5G33//f/9//n//f/9//3//f/9//3//f/9//3//f/9//3//f/9//3//f/9//3//f/9//3//f/9//3//f/9//3//f/9//3//f/9//3//f/9//3//f/9//3//f/9//3//f/9//3//f/9//3//f/9//3//f/9//3//f/9//3//f/5//3+fb7sxfUJcPrxa/n+9Vrw5vXNZRt05/3f/f/9//X/+f/9//H/7f19SXi19Z/5//3//f/9//3//f/5//3+fc19reU51LR1CH2ffe/t/G1/YHN9e/3//f/5//n//f/9//3//f/9//3//f/9//3//f/9//3//f/9//3//f/9//3//f/9//3//f/9//3//f/9//3//f/9//3//f/9//3//f/9//3//f/9//3//f/9//3//f/9//3//f/9//3//f/9//3//f/9//3//f/9//3//f/5//39aSh1CP1/bPf57/3/XOb5WvnP8OR1f/n/ff99//X//f/9//39+c9c5XEL/f/1//3//f/9//3//f/9//3//f/9/nnMdQjkpXUrfe/9/ekp8Mb93/3//f/5//3//f/9//3//f/9//3//f/9//3//f/9//3//f/9//3//f/9//3//f/9//3//f/9//3//f/9//3//f/9//3//f/9//3//f/9//3//f/9//3//f/9//3//f/9//3//f/9//3//f/9//3//f/9//3//f/9//3//f/5/vnNbRh9fOkbfYv9/nW97MT9nG1+dOZ93+3/+f/5//n//f/5//X+bUl4xP2/8f/9//3/9f/9//3//f/9//3//f/9/33v4Xpk1H0rfd71vdy1fUv9//3//f/9//3//f/9//3//f/9//3//f/9//3//f/9//3//f/9//3//f/9//3//f/9//3//f/9//3//f/9//3//f/9//3//f/9//3//f/9//3//f/9//3//f/9//3//f/9//3//f/9//3//f/9//3//f/9//3//f/9//3/+f/57v3M6Qj5jnjlfa/97HWPaPR5b3U69Tj5j/VrfWr9z/3v+f/5733/7Rb89/Xv/f/9//n//f/9//3//f/9//3//f/9//H+/d9s5/D2fc1xnPC3/Xv57/3//f/9//3//f/9//3//f/9//3//f/9//3//f/9//3//f/9//3//f/9//3//f/9//3//f/9//3//f/9//3//f/9//3//f/9//3//f/9//3//f/9//3//f/9//3//f/9//3//f/9//3//f/9//3//f/9//3//f/9//3/+f/5/f2/eWrxWfDHfe/9/Pmd+Md85PyFeIRo2+zU4KZw531r+e/t7mG8YIT9n/3v+f/9//3//f/9//3//f/9//3//f/9//X/+d9o5fDFfa79S1hh/a/9//3//f/9//3//f/9//3//f/9//3//f/9//3//f/9//3//f/9//3//f/9//3//f/9//3//f/9//3//f/9//3//f/9//3//f/9//3//f/9//3//f/9//3//f/9//3//f/9//3//f/9//3//f/9//3//f/9//n/+f/9//n/8f/97nlK/c/Y5vFr/f/1/nHP4QZUxfUq/d/x/n3d6TvQYP0bfe/57XEafNf9/+3//f/9//3//f/9//3//f/5//3//f/9//3+/d9k5vTnfb/o53j3/f/9//3//f/9//3//f/9//3//f/9//3//f/9//3//f/9//3//f/9//3//f/9//3//f/9//3//f/9//3//f/9//3//f/9//3//f/9//3//f/9//3//f/9//3//f/9//3//f/9//3//f/9//3//f/9//3//f/9//3//f/9//n//f1trP2d7Z3otv3f/f/1//n/+fzxnn3f+f/9//39cZ/s93D3fWp5rOCX+Wv5//3//f/9//3//f/9//3//f/9//3//f/9//3/fe7k931aeZ5otPmf+f/5//3//f/9//3//f/9//3//f/9//3//f/9//3//f/9//3//f/9//3//f/9//3//f/9//3//f/9//3//f/9//3//f/9//3//f/9//3//f/9//3//f/9//3//f/9//3//f/9//3//f/9//3//f/9//3//f/9//3//f/9//3//fzhjv3NaRn1O/nv+f/9//3/fe31zv3v/f/9//3/fd/5aWCneVh4+nDG/c/9//3//f/9//3//f/9//3//f/9//3//f/9//n+ed7o131ZZX3stn3P/f/1//3//f/9//3//f/9//3//f/9//3//f/9//3//f/9//3//f/9//3//f/9//3//f/9//3//f/9//3//f/9//3//f/9//3//f/9//3//f/9//3//f/9//3//f/9//3//f/9//3//f/9//3//f/9//3//f/9//3//f/9//3+6czpGX2faOZ9z/3//f/9//3//f/9//3//f/5//3//e19rvDF+KX8tPkL/e/9//3//f/9//3//f/9//3//f/9//3//f/5//n/+XnktX2f5OV9O/3v9f/5//3/+f/9//3//f/9//3//f/9//3//f/9//3//f/9//3//f/9//3//f/9//3//f/9//3//f/9//3//f/9//3//f/9//3//f/9//3//f/9//3//f/9//3//f/9//3//f/9//3//f/9//3//f/9//3//f/9//3//f/9//n9+b11O3TnfPf9//3//f/9//3//f/9//3//f/5//3//f55r/DlfKV0pn2v+e/9//3//f/9//3//f/9//3//f/9//3//f/5/33v9Xt49XmN7LV9n/nv/f/9//n/+f/9//3//f/9//3//f/9//3//f/9//3//f/9//3//f/9//3//f/9//3//f/9//3//f/9//3//f/9//3//f/9//3//f/9//3//f/9//3//f/9//3//f/9//3//f/9//3//f/9//3//f/9//3//f/9//3/+f/9//3/9Xr01XCVfa/9//3//f/9//3//f/9//3//f/9//3/7f51z2jVcJR0+/3v/f/9//3//f/9//3//f/9//3//f/9//3/+f/1//3+bUh1CXEJaKZ9z/3v+f/9//3//f/9//3//f/9//3//f/9//3//f/9//3//f/9//3//f/9//3//f/9//3//f/9//3//f/9//3//f/9//3//f/9//3//f/9//3//f/9//3//f/9//3//f/9//3//f/9//3//f/9//3//f/9//3//f/9//3/+f/5/33uaSpopn2//f/9//3//f/9//3//f/9//3//f/9/33/9f/x3GDr4HB9j/3//f/9//3//f/9//3//f/9//3//f/5//3/+f/5/3Xs2Pl5C/jm+Nf9/+3//f/9//3//f/9//3//f/9//3//f/9//3//f/9//3//f/9//3//f/9//3//f/9//3//f/9//3//f/9//3//f/9//3//f/9//3//f/9//3//f/9//3//f/9//3//f/9//3//f/9//3//f/9//3//f/9//3//f/9//3//f/9//3//f/9//3//f/9//3//f/9//3//f/9//3//f/9//3/8f/57lzVdMZ9z/3/8f/1//3//f/9//3//f/9//3//f/9//3//f/9/PGuaMZ1KvDEfX/5//3//f/9//3//f/9//X//f/9//3//f/9//3//f/9//3//f/9//3//f/9//3//f/9//3//f/9//3//f/9//3//f/9//3//f/9//3//f/9//3//f/9//3//f/9//3//f/9//3//f/9//3//f/9//3//f/9//3//f/9//3//f/9//3//f/9//3//f/9//3//f/9//3//f/9//3//f/9//n/+f19vOSX+Pb9z/3//f/9//n//f/9//3//f/9//3//f/9//3//f/9/eErfOT5C2jnfe/5//n//f/9//3//f/5//3//f/9//3//f/9//3//f/9//3//f/9//3//f/9//3//f/9//3//f/9//3//f/9//3//f/9//3//f/9//3//f/9//3//f/9//3//f/9//3//f/9//3//f/9//3//f/9//3//f/9//3//f/9//3//f/9//3//f/9//3//f/9//3//f/9//3//f/9//3//f/9//3//f71WnC09Rt97/3/+f/5//3//f/9//3//f/9//3//f/9//3//f/97+T3eOf093178f/1//3//f/9//3//f/9//3//f/9//3//f/9//3//f/9//3//f/9//3//f/9//3//f/9//3//f/9//3//f/9//3//f/9//3//f/9//3//f/9//3//f/9//3//f/9//3//f/9//3//f/9//3//f/9//3//f/9//3//f/9//3//f/9//3//f/9//3//f/9//3//f/9//3//f/5//3//f/5//n/+e1pGHCV/Tv57/n/ff/9//3//f/9//3//f/9//3//f/9//3//f9x32DX/QR1Cv3P/f/9//3//f/9//3//f/9//3//f/9//3//f/9//3//f/9//3//f/9//3//f/9//3//f/9//3//f/9//3//f/9//3//f/9//3//f/9//3//f/9//3//f/9//3//f/9//3//f/9//3//f/9//3//f/9//3//f/9//3//f/9//3//f/9//3//f/9//3//f/9//3//f/9//3/+f/9//3/+f/5//39/b7s5WykfW/97/3//f/9//3//f/9//3//f/9//3//f/9//3//f3xreymfTp5O33//f/9//3//f/9//3//f/9//3//f/9//3//f/9//3//f/9//3//f/9//3//f/9//3//f/9//3//f/9//3//f/9//3//f/9//3//f/9//3//f/9//3//f/9//3//f/9//3//f/9//3//f/9//3//f/9//3//f/9//3//f/9//3//f/9//3//f/9//3//f/9//3//f/9//3//f/9//X//f99//38bX/85/Ryfb/x7/3//f/9//3//f/9//3//f/9//n//f/9//n/+e9tOXil/Sv5e/3//f/9//n//f/9//3//f/9//3//f/9//3//f/9//3//f/9//3//f/9//3//f/9//3//f/9//3//f/9//3//f/9//3//f/9//3//f/9//3//f/9//3//f/9//3//f/9//3//f/9//3//f/9//3//f/9//3//f/9//3//f/9//3//f/9//3//f/9//3//f/9//3//f/9//3//f/9//3//f/5//H98Tl4t/jn/d/97/3//f/9//n/+f/9//3//f/9//3//f/9//3//d/g5vTXfUr9v/3//f/9//3//f/9//3//f/9//3//f/9//3//f/9//3//f/9//3//f/9//3//f/9//3//f/9//3//f/9//3//f/9//3//f/9//3//f/9//3//f/9//3//f/9//3//f/9//3//f/9//3//f/9//3//f/9//3//f/9//3//f/9//3//f/9//3//f/9//3//f/9//3//f/9//3//f/9//3//f/9/f2+aMXspP2P/e/x//n//f/9//3//f/9//3//f/9//3//f/9//39fZzcln0ofW/97/3//f/9//3//f/9//3//f/9//3//f/9//3//f/9//3//f/9//3//f/9//3//f/9//3//f/9//3//f/9//3//f/9//3//f/9//3//f/9//3//f/9//3//f/9//3//f/9//3//f/9//3//f/9//3//f/9//3//f/9//3//f/9//3//f/9//3//f/9//3//f/9//3//f/9//3//f/9//n//f/97u1K7NT9G/3v9f/x//3//f/9//3//f/9//3//f/9//3//f/9//3t7SpspHT6fb/9//3//f/9//3//f/9//3//f/9//3//f/9//3//f/9//3//f/9//3//f/9//3//f/9//3//f/9//3//f/9//3//f/9//3//f/9//3//f/9//3//f/9//3//f/9//3//f/9//3//f/9//3//f/9//3//f/9//3//f/9//3//f/9//3//f/9//3//f/9//3//f/9//3//f/9//3/+f/9//3//f/57vFJdLX9z/3//f/9//3//f/9//3//f/9//3//f/9//3//f/5//3+9Up0xHT7/e/9//3//f/9//3//f/9//3//f/9//3//f/9//3//f/9//3//f/9//3//f/9//3//f/9//3//f/9//3//f/9//3//f/9//3//f/9//3//f/9//3//f/9//3//f/9//3//f/9//3//f/9//3//f/9//3//f/9//3//f/9//3//f/9//3//f/9//3//f/9//3//f/9//3//f/9//3//f/9//n/+f793lzHeWv9//3//f/9//3//f/9//3//f/9//3//f/9//3/+f/9//3vbPTwl/1r/f/9//3//f/9//3//f/9//3//f/9//3//f/9//3//f/9//3//f/9//3//f/9//3//f/9//3//f/9//3//f/9//3//f/9//3//f/9//3//f/9//3//f/9//3//f/9//3//f/9//3//f/9//3//f/9//3//f/9//3//f/9//3//f/9//3//f/9//3//f/9//3//f/9//3//f/9//3/+f/5//3//f3tr3nf+f/9//3//f/9//3//f/9//3//f/5//3//f/9//n//f/p/X28+KXopv3P/f/9//3//f/9//3//f/9//3//f/9//3//f/9//3//f/9//3//f/9//3//f/9//3//f/9//3//f/9//n/+f/9//3//f/9//3//f/9//3//f/9//3//f/9//3//f/9//3//f/9//3//f/9//3//f/9//3//f/9//3//f/9//3//f/9//3//f/9//3//f/9//3//f/9//3//f/9//3//f/9//3//f/9//3//f/9//3//f/9//3//f/9//3//f/9//3//f/9//3//f/5/e0ZeKf9i/n//f/9//3//f/9//3//f/9//3//f/9//3//f/9//3//f/9//3//f/9//3//f/9//3//f/9//3//f/9//3//f/9//3//f/9//3//f/9//3//f/9//3//f/9//3//f/9//3//f/9//3//f/9//3//f/9//3//f/9//3//f/9//3//f/9//3//f/9//3//f/9//3//f/9//3//f/9//3//f/9//3//f/9//3//f/9//3//f/9//3//f/9//3//f/9//3//f/9//3//f35ruTFbSv9//3//f/9//3//f/9//3//f/9//3//f/9//3//f/9//3//f/9//3//f/9//3//f/9//3//f/9//3//f/9//3//f/9//3//f/9//3//f/9//3//f/9//3//f/9//3//f/9//3//f/9//3//f/9//3//f/9//3//f/9//3//f/9//3//f/9//3//f/9//3//f/9//3//f/9//3//f/9//3//f/9//3//f/9//3//f/9//3//f/9//3//f/9//3//f/9//3//f/9//3//f/97/3/+f/9//3//f/9//3//f/9//3//f/9//3//f/9//3//f/9//3//f/9//3//f/9//3//f/9//3//f/9//n//f/5//3/+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//////////2QAAAAbBC4AEQQuACAAEwRABDgESAQ4BD0EMAQHAAAABAAAAAYAAAAEAAAAAwAAAAYAAAAGAAAABgAAAAgAAAAGAAAABgAAAAY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//////////3QAAAATBDUEPQQ1BEAEMAQ7BEwEPQRLBDkEIAA0BDgEQAQ1BDoEQgQ+BEAEBgAAAAYAAAAGAAAABgAAAAYAAAAGAAAABgAAAAYAAAAGAAAACAAAAAYAAAADAAAABwAAAAYAAAAGAAAABgAAAAYAAAAGAAAABgAAAAYAAABLAAAAEAAAAAAAAAAFAAAAJQAAAAwAAAANAACACgAAABAAAAAAAAAAAAAAAA4AAAAUAAAAAAAAABAAAAAUAAAA</Object>
  <Object Id="idInvalidSigLnImg">AQAAAGwAAAAAAAAAAAAAAP8AAAB/AAAAAAAAAAAAAABDIwAApBEAACBFTUYAAAEAiF0AAKk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nI////pcvc2fH4YsnqLbrpW8jo6+/v//Tw/+/g/+vg/+jdw9HTaYib5urt7dj///+YvMT5/f3Z8Pi85/bU8vn6/Pr//fr/8On/7eD/5duzvL9khJXn6+7I7f///63a54SmraHH0JnD0Haarb3l88jy/4KdqrHS33CElJK2xG2Moebp7djIcJiwdJqykKjAgqGygqGykKjAZoykYIigiaK5bYudkKjAa4ibUHCA5ers7dgnAAAAGAAAAAMAAAAAAAAA////AgAAAAAlAAAADAAAAAMAAABMAAAAZAAAACIAAAAEAAAAsQAAABAAAAAiAAAABAAAAJAAAAANAAAAIQDwAAAAAAAAAAAAAACAPwAAAAAAAAAAAACAPwAAAAAAAAAAAAAAAAAAAAAAAAAAAAAAAAAAAAAAAAAAJQAAAAwAAAAAAACAKAAAAAwAAAADAAAAUgAAAHABAAADAAAA9f///wAAAAAAAAAAAAAAAJABAAAAAAABAAAAAHQAYQBoAG8AbQBhAAAAAAAAAAAAAAAAAAAAAAAAAAAAAAAAAAAAAAAAAAAAAAAAAAAAAAAAAAAAAAAAAAAAAAAAALd0aHS3dHcMATE7AAAAyNI2ANHW020AAAAAdwwBMcwAAACAgdsC4dbTbf8iAOF/5ADAKQAAAAAAAADfAQAgAAAAIDgAigGE0jYAqNI2AHcMATFTZWdvZSBVSQBY0m1YAAAAAAAAAPxY0m0SAAAAgIHbAuTSNgBTZWdvZSBVSQAANgASAAAAzAAAAICB2wKPUtJtzAAAAAEAAAAAAAAA5NI2ACLS021Y0zYAzAAAAAEAAAAAAAAA/NI2ACLS020AADYAzAAAANTUNgABAAAAAAAAALjTNgAG0NNtcNM2AKMMAQoBAAAAAAAAAAIAAAAQ22kAAAAAAAEAAAijDAEKZHYACAAAAAAlAAAADAAAAAMAAAAYAAAADAAAAP8AAAISAAAADAAAAAEAAAAeAAAAGAAAACIAAAAEAAAAsgAAABEAAABUAAAA3AAAACMAAAAEAAAAsAAAABAAAAABAAAAqwoNQnIcDUIjAAAABAAAABgAAABMAAAAAAAAAAAAAAAAAAAA//////////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//////////wAAAAAWAAAAAAAAAEUAAAAhAPAAAAAAAAAAAAAAAIA/AAAAAAAAAAAAAIA/AAAAAAAAAAAAAAAAAAAAAAAAAAAAAAAAAAAAAAAAAAAlAAAADAAAAAAAAIAlAAAADAAAAAQAAABMAAAAZAAAAAAAAAAAAAAA//////////8AAAAAFgAAAAABAAAAAAAAIQDwAAAAAAAAAAAAAACAPwAAAAAAAAAAAACAPwAAAAAAAAAAAAAAAAAAAAAAAAAAAAAAAAAAAAAAAAAAJQAAAAwAAAAAAACAJQAAAAwAAAAEAAAATAAAAGQAAAAAAAAAAAAAAP//////////AAEAABYAAAAAAAAARQAAACEA8AAAAAAAAAAAAAAAgD8AAAAAAAAAAAAAgD8AAAAAAAAAAAAAAAAAAAAAAAAAAAAAAAAAAAAAAAAAACUAAAAMAAAAAAAAgCUAAAAMAAAABAAAAEwAAABkAAAAAAAAAFsAAAD/AAAAXAAAAAAAAABbAAAAAAEAAAIAAAAhAPAAAAAAAAAAAAAAAIA/AAAAAAAAAAAAAIA/AAAAAAAAAAAAAAAAAAAAAAAAAAAAAAAAAAAAAAAAAAAlAAAADAAAAAAAAIAoAAAADAAAAAQAAAAnAAAAGAAAAAQAAAAAAAAA////AgAAAAAlAAAADAAAAAQAAABMAAAAZAAAAAAAAAAWAAAA/wAAAFoAAAAAAAAAFgAAAAABAABFAAAAIQDwAAAAAAAAAAAAAACAPwAAAAAAAAAAAACAPwAAAAAAAAAAAAAAAAAAAAAAAAAAAAAAAAAAAAAAAAAAJQAAAAwAAAAAAACAKAAAAAwAAAAEAAAAJwAAABgAAAAEAAAAAAAAAP///wIAAAAAJQAAAAwAAAAEAAAATAAAAGQAAAAJAAAANwAAAB8AAABaAAAACQAAADcAAAAXAAAAJAAAACEA8AAAAAAAAAAAAAAAgD8AAAAAAAAAAAAAgD8AAAAAAAAAAAAAAAAAAAAAAAAAAAAAAAAAAAAAAAAAACUAAAAMAAAAAAAAgCgAAAAMAAAABAAAAFIAAABwAQAABAAAAOD///8AAAAAAAAAAAAAAACQAQAAAAAAAQAAAABhAHIAaQBhAGwAAAAAAAAAAAAAAAAAAAAAAAAAAAAAAAAAAAAAAAAAAAAAAAAAAAAAAAAAAAAAAAAAAAAAAAAAAABXCAAA1wYAAAQAAAAEAAAAAAAAAAAAUwBpAGcAbgBhAHQAdQByAGUATABpAG4AZQAAAKSf022mntNtcDrbAgycCG7AM8JuAEurBAAABADM3DYARPfZbVDaDwX8MdNtYffZbQF3miNg3TYAAQAEAAAABAAA5D8HmiICAAAABAAAADYA5g7cbQA+jwIAS6sEYN02AGDdNgABAAQAAAAEADDdNgAAAAAA//////TcNgAw3TYA/DHTbR8Q3G39dpojAAA2AFDaDwWgkNwCAAAAADAAAABE3TYAAAAAAKJa0m0AAAAAgAQhAAAAAADAOtsCKN02AERZ0m1UkdwC4902AGR2AAgAAAAAJQAAAAwAAAAEAAAAGAAAAAwAAAAAAAACEgAAAAwAAAABAAAAFgAAAAwAAAAIAAAAVAAAAFQAAAAKAAAANwAAAB4AAABaAAAAAQAAAKsKDUJyHA1CCgAAAFsAAAABAAAATAAAAAQAAAAJAAAANwAAACAAAABbAAAAUAAAAFgA7AUVAAAAFgAAAAwAAAAAAAAAJQAAAAwAAAANAACAJwAAABgAAAAFAAAAAAAAAP///wIAAAAAJQAAAAwAAAAFAAAATAAAAGQAAAApAAAAGQAAAPYAAABaAAAAKQAAABkAAADOAAAAQg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IQAAAAgAAABiAAAADAAAAAE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jz0+PwAAAAAAAAAAYDY8PwAAJEIAANBBJAAAACQAAACPPT4/AAAAAAAAAABgNjw/AAAkQgAA0EEEAAAAcwAAAAwAAAAAAAAADQAAABAAAAApAAAAGgAAAFIAAABwAQAABQAAABAAAAAHAAAAAAAAAAAAAAC8AgAAAAAAzAcCAiJTAHkAcwB0AGUAbQAAAAcBoPj///IBAAAAAAAA/FsFBID4//8IAFh++/b//wAAAAAAAAAA4FsFBID4/////wAAAAAAAAAAAAAAAAAAAAAAAAAAAAAAAAAAoKMnDwAAAACSGCEvIgCKAQAAAAAAAAAAAAAAAAAAAAAAAAAAAAAAAAAAAAAAAAAAAAAAAAAAAAAAAAAAAAAAAAAAAAAAAAAAAAAAAAAAAAAAAAAAAAAAAAAAAAAAAAAAAAAAAAAAAAAAAAAAAAAAAAAAAAAAAAAAAAAAAAAAAAAAAAAAAAAAAAAAAAAAAAAAAAAAAAAAAAAAAAAAAAAAAAAAAAAAAAAAAAAAAAAAAAAAAAAAAAAAAAAAAAAAAAAAAAAAAAAAAAAAAAAA3vUfdwAAAAC5EyJ3Org2AAAAAAA0uDYADijIdG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fa993/Xv/f/9//n//f/9//3//f/9//3//f/9//3//f/9//3//f/9//3//f/9//3//f/9//3//f/9//3//f/9//3//f/9//3//f/9//X/+f/9//X//f/9//3//f/9//3//f/9//3//f/9//3//f/9//3//f/9//3//f/9//3//f/9//3//f/9//3//f/9//3//f/9//3//f/9//3//f/9//3//f/9//3//f/9//3//f/9//3//f/9//3//f/9//3//f/9//3//f/9//3//f/9/2D1eSv97/nv/f/9//3//f/9//3//f/9//3//f/9//3//f/9//3//f/9//3//f/9//3//f/9//3//f/9//3//f/9//3//f/9//3//f/9//3//f/9//3//f/9//3//f/9//3//f/9//3//f/9//3//f/9//3//f/9//3//f/9//3//f/9//3//f/9//3//f/9//3//f/9//3//f/9//3//f/9//3//f/9//3//f/9//3//f/9//3//f/9//3//f/9//3//f/9//3//f/9//3//fxlfGSm/Wv5//X//f/9//3//f/9//3//f/9//3//f/9//3//f/9//3//f/9//3//f/9//3//f/9//3//f/9//3//f/9//3//f/5//3//fx5nO06/f/5//X//f/9//X//f/9//3//f/9//3//f/9//3//f/9//3//f/9//3//f/9//3//f/9//3//f/9//3//f/9//3//f/9//3//f/9//3//f/9//3//f/9//3//f/9//3//f/9//3//f/9//3//f/9//3//f/9//3//f/9//3//f9tanjl/b/1//3//f/9//3//f/9//3//f/9//3//f/9//3//f/9//3//f/9//3//f/9//3//f/9//3//f/9//3//f/9//3//f/9//3//f/tiXk7/f/1//3//f/5//3//f/9//3//f/9//3//f/9//3//f/9//3//f/9//3//f/9//3//f/9//3//f/9//3//f/9//3//f/9//3//f/9//3//f/9//3//f/9//3//f/9//3//f/9//3//f/9//3//f/9//3//f/9//3//f/9/3n/9f5pOvTW/c/9//3//f/9//3//f/9//3//f/9//3//f/9//3//f/9//3//f/9//3//f/9//3//f/9//3//f/9//3//f/9//3//f/5//n/8fxk+nU7/e/9//3//f/9//3//f/9//3//f/9//3//f/9//3//f/9//3//f/9//3//f/9//3//f/9//3//f/9//3//f/9//3//f/9//3//f/9//3//f/9//3//f/9//3//f/9//3//f/9//3//f/9//3//f/9//3//f/9//3//f/9//3/+e/o5n1b/e/9//3//f/9//3//f/9//3//f/9//3//f/9//3//f/9//3//f/9//3//f/9//3//f/9//3//f/9//3//f/9//3//f/9//39fY1gpP2v/f/x//3//f/9//3//f/9//3//f/9//3//f/9//3//f/9//3//f/9//3//f/9//3//f/9//3//f/9//3//f/9//3//f/9//3//f/9//3//f/9//3//f/9//3//f/9//3//f/9//3//f/9//3//f/9//3//f/9//3/+f/9//n89Y/w9f2v/f/9//X//f/1//3//f/9//X/9f79z/1p+Rl9Kf05/b/97/n//f/9//n//f/57/n//f/9//3//f/9//3//f/9//3//f/9//398Th5G/3v+f/5//3//f/9//3//f/9//3//f/9//3//f/9//3//f/9//3//f/9//3//f/9//3//f/9//3//f/9//3//f/9//3//f/9//3//f/9//3//f/9//3//f/9//3//f/9//3//f/9//3//f/9//3//f/9//3//f/9//3//f/9//3u8Ursxf2/8f/9//X/+f/9//3/+f/9//14fQts1fk59Tho+2TneWr9z/3/9f/9//3//f/9//3//f/9//3//f/9//3//f/9//3//f/9//38aPt9a/X/+f/9//3//f/9//3//f/9//3//f/9//3//f/9//3//f/9//3//f/9//3//f/9//3//f/9//3//f/9//3//f/9//3//f/9//3//f/9//3//f/9//3//f/9//3//f/9//3//f/9//3//f/9//3//f/9//3//f/9//3//f/57v3PYOT9G/X/ff/9//3//f/5//3v/Vj9GFyU5St97/n//f15nWS2+NT9j/H//f/9//3//f/9//3//f/9//3//f/9//3//f/9//3//f/t7HF9/Nf57/n//f/9//3//f/9//3//f/9//3//f/9//3//f/9//3//f/9//3//f/9//3//f/9//3//f/9//3//f/9//3//f/9//3//f/9//3//f/9//3//f/9//3//f/9//3//f/9//3//f/9//3//f/9//3//f/9//3//f/9//3/+f/9/21q+Mb9z/n//f/9//X//fx5bPjr4MUcIdVL/f/9//3//f39vmzHfOZ5v/3//f/9//3//f/9//3//f/9//3//f/9//3//f/9//n/+f997ezW/Wv57/3//f/9//3//f/9//3//f/9//3//f/9//3//f/9//3//f/9//3//f/9//3//f/9//3//f/9//3//f/9//3//f/9//3//f/9//3//f/9//3//f/9//3//f/9//3//f/9//3//f/9//3//f/9//3//f/9//n//f/9//n//f/9/W0YfRv1//3//e/57P2OfUv5aemvzWv17/3//f99//3/8f9t3+j2fOZ5v/H//f/9//3//f/9//3//f/9//3//f/9//3//f/9//3//fxtfGyWfa/9//3//f/9//3//f/9//3//f/9//3//f/9//3//f/9//3//f/9//3//f/9//3//f/9//3//f/9//3//f/9//3//f/9//3//f/9//3//f/9//3//f/9//3//f/9//3//f/9//3//f/9//3//f/9//3//f/5//3//f/9//3//f79vOy0/a/5//3sdW35GPme/f99//3//e/9//3/+f/5//3/+f9x7+z3fOZ9v/3//f/9//3//f/9//3//f/9//3//f/9//3//f/9//H//f/g5XUb/f/9//3//f/9//3//f/9//3//f/9//3//f/9//3//f/9//3//f/9//3//f/9//3//f/9//3//f/9//3//f/9//3//f/9//3//f/9//3//f/9//3//f/9//3//f/9//3//f/9//3//f/9//3//f/9//3//f/9//3//f/9//3/9f5pOPkb/e75z3EG/e/9//n//f/9//3//f/9//3//f/9//3/9f5xzezH/Qd5393/ff99//X//f/9//3//f/9//3//f/9//3/+f/9//39/c5U5f2v+e/9//X//f/x//3//f/9//3//f/9//3//f/9//3//f/9//3//f/9//3//f/9//3//f/9//3//f/9//3//f/9//3//f/9//3//f/9//3//f/9//3//f/9//3//f/9//3//f/9//3//f/9//3//f/9//3//f/9//3//f/9//39eZ3gtn3P/Xr5a33vfe/9//3//f/9//3//f/9//3//f/9//3//f95eOCXeVv57/3//f/9//3//f/9//3//f/9//3//f/9//3/+f/9//3+ZVl9G/3//f/9//n//f/9//3//f/9//3//f/9//3//f/9//3//f/9//3//f/9//3//f/9//3//f/9//3//f/9//3//f/9//3//f/9//3//f/9//3//f/9//3//f/9//3//f/9//3//f/9//3//f/9//3//f/9//3//f/9//3//f/9//395Rr01vzl/b99//3/+f/9//3//f/9//3//f/9//3//f/9//3//e/tamzUfZ/1//H//f/9//3//f/9//3//f/9//3//f/9//3/+f/9/nXdbKX9v/X//f/1//3//f/9//3//f/9//3//f/9//3//f/9//3//f/9//3//f/9//3//f/9//3//f/9//3//f/9//3//f/9//3//f/9//3//f/9//3//f/9//3//f/9//3//f/9//3//f/9//3//f/9//3//f/9//3//f/9//3/+f/1/n298LR9GPGO/e/9//3//f/9//3//f/9//3//f/9//3//f/9//H/+fx1KfjXfd/5//3/+f/9//3//f/9//3//f/9//3//f/9//3/+f/9/e0o/Sv53/3//f/9//3//f/9//3//f/9//3//f/9//3//f/9//3//f/9//3//f/9//3//f/9//3//f/9//3//f/9//3//f/9//3//f/9//3//f/9//3//f/9//3//f/9//3//f/9//3//f/9//3//f/9//3//f/9//3//f/9//n/9fx5b/jn9OX9v33//f/5//3//f/9//3//f/9//3//f/9//3//f/1//n9/c3ktnU7/f/9//3//f/9//3//f/9//3//f/9//3//f/9//3/+f3xrnTE/Y/97/3//f/9//3//f/9//3//f/9//3//f/9//3//f/9//3//f/9//3//f/9//3//f/9//3//f/9//3//f/9//3//f/9//3//f/9//3//f/9//3//f/9//3//f/9//3//f/9//3//f/9//3//f/9//3//f/9//3//f/9/3nteSj9CPkJfSv9//3//f/9//3//f/9//3//f/9//3//f/9//3//f/9//n8dX14t317/f/9//3//f/9//3//f/9//3//f/9//3//f/9//3/9e3tGfzG+c/t//3//f/9//3//f/9//3//f/9//3//f/9//3//f/9//3//f/9//3//f/9//3//f/9//3//f/9//3//f/9//3//f/9//3//f/9//3//f/9//3//f/9//3//f/9//3//f/9//3//f/9//3//f/9//3//f/9//3/+f55r3jneWvpeuzWeUv17/n//f/5//3//f/9//3//f/9//3//f/9//3//f/9//X/8RTslX2f/f/1//n//f/9//3//f/1//3//f/9//3//f/9//n+dc5gxX079f/9//3/+f/9//3//f/9//3//f/9//3//f/9//3//f/9//3//f/9//3//f/9//3//f/9//3//f/9//3//f/9//3//f/9//3//f/9//3//f/9//3//f/9//3//f/9//3//f/9//3//f/9//3//f/9//3//f/9//3+6Sj9Gv3f/f/1WmS1fa/9//n//f/9//3//f/9//3//f/9//3//f/9//3//f/9/vnO6Nf8933f/f/5//3//f/9//3//f/9//3//f/9//3//f/9//X8bX3wtP2v/f/9//3//f/9//3/+f/9//3//f/9//3//f/9//3//f/9//3//f/9//3//f/9//3//f/9//3//f/9//3//f/9//3//f/9//3//f/9//3//f/9//3//f/9//3//f/9//3//f/9//3//f/9//3//f/9//3//f997OT5/Tv9//3/cc/g5H0b+f/5//3//f/9//3//f/9//3//f/9//3//f/9//3//f/1/n2+dNf9e/3v/f/9//3//f/9//3//f/9//3//f/9//3//f/5//39ZSv5B/3v+f/5//3//f/9//X//f/9//3//f/9//3//f/9//3//f/9//3//f/9//3//f/9//3//f/9//3//f/9//3//f/9//3//f/9//3//f/9//3//f/9//3//f/9//3//f/9//3//f/9//3//f/9//3//f/9//3+/d/w5P2Oec/9//Hu6Tl0tX2v/f/9//3//f/9//3//f/9//3//f/9//3//f/9//n//f/97mk58Mb93/3//f/9//3//f/9//3//f/9//3//f/9//n//f/9/u3NaKZ9v/3//f/9//3//f/5//3//f/9//3//f/9//3//f/9//3//f/9//3//f/9//3//f/9//3//f/9//3//f/9//3//f/9//3//f/9//3//f/9//3//f/9//3//f/9//3//f/9//3//f/9//3//f/9//3//f/9/X2u/MV1jPWv9f/9/33c2Jf5B33v/f/9//3//f/9//3//f/9//3//f/9//3//f/5//3//f9532jmcMd9733//f/9//3//f/9//3//f/9//3//f/9//n//f/57u069Nb9733/+f/9//3//f/9//3//f/9//3//f/9//3//f/9//3//f/9//3//f/9//3//f/9//3//f/9//3//f/9//3//f/9//3//f/9//3//f/9//3//f/9//3//f/9//3//f/9//3//f/9//3//f/9//3//f15nny09Xz9r/H//f/9/Fj4eJd9e/n//f/9//3//f/9//3//f/9//3//f/9//3//f/5//3//fztfXC2fVv9//3//f/5//3//f/9//3//f/9//3//f/p/+3/ff/5zWyV/Vv9//X/+f/9//3//f/9//3//f/9//3//f/9//3//f/9//3//f/9//3//f/9//3//f/9//3//f/9//3//f/9//3//f/9//3//f/9//3//f/9//3//f/9//3//f/9//3//f/9//3//f/9//3//f/9//3/9Yv9B/Hf+f/9//3/+f7x3Vy1dLZ9v/3v/f/9//3//f/9//3/+f/9//3/5f/1//3/+f/5//3/ffxhGezm+c/5//3//f/5//3//f/9//3//f/9//3//f/9//3//f5tSXSlfa/9//3/8f99//3//f/9//3//f/9//3//f/9//3//f/9//3//f/9//3//f/9//3//f/9//3//f/9//3//f/9//3//f/9//3//f/9//3//f/9//3//f/9//3//f/9//3//f/9//3//f/9//3//f/9/Hme/Nf97/3//f/9//3//f793Vym5Nb9z/3//f/9//3//f/9//3//f/9/+3/+f/9//3/+f/9//3+fd7g5X07+e/9//n//f/9//3//f/9//3//f/9//3//f/9//3//f9k5Hkbfe/9//3/+f/9//3//f/9//3//f/9//3//f/9//3//f/9//3//f/9//3//f/9//3//f/9//3//f/9//3//f/9//3//f/9//3//f/9//3//f/9//3//f/9//3//f/9//3//f/9//3//f/9//3//f39vvTG/c/9//3/+f/5//3/+f5tv8xweRv97/3//f/9//3//f/9/+14eY/9//n//f/9//3/+f/9//38aYz4tX2v+e/9//n//f/9//3//f/9//3//f/9//3//f/9//3++c3oxn1b/e/9/+3//f/9//3//f/9//3//f/9//3//f/9//3//f/9//3//f/9//3//f/9//3//f/9//3//f/9//3//f/9//3//f/9//3//f/9//3//f/9//3//f/9//3//f/9//3//f/9//3//f/9//3+/d7oxn2//f/9//n//f/9//n/9f/5i1iB/a/9//3/+f/9//3//fxc+uzX/e/9//3//f/9//3//f/9//3/cPf89/3v/f/5//3//f/9//3//f/9//3//f/9//3//f/9//n8cX14tn3P/f/9//3//f/9//3//f/9//3//f/9//3//f/9//3//f/9//3//f/9//3//f/9//3//f/9//3//f/9//3//f/9//3//f/9//3//f/9//3//f/9//3//f/9//3//f/9//3//f/9//3//f/9//3sbPt9a/3//f/5//n//f/5//n//fxlGuTHfe/9//3//f/9//n/9Vn4tH2P/f/9//3//f/9//3//f/5/HmNcKf5a/3//f/9//3//f/9//3//f/9//3//f/9//3//f/9/3ne7Mf0933v/f/9//3//f/9//3//f/9//3//f/9//3//f/9//3//f/9//3//f/9//3//f/9//3//f/9//3//f/9//3//f/9//3//f/9//3//f/9//3//f/9//3//f/9//3//f/9//3//f/9//3//f/9/vFLfOd97/3//f/9//3//f/9//3/ddzclO0b/f/9//3//f/5/XmfeOb01n2//f/9//3//f/9//3/9f/5/W0Z/MZ5z/3//f/9//3//f/9//3//f/9//3//f/9//3//f/9/XGc8KX9S/3//f/9//3//f/9//3//f/9//3//f/9//3//f/9//3//f/9//3//f/9//3//f/9//3//f/9//3//f/9//3//f/9//3//f/9//3//f/9//3//f/9//3//f/9//3//f/9//3//f/9//3/+f31rPiW/c/x//3/+f/9//n//f/5//n8dZ/kcvlL/e/5//3//f/97XUqeMV1C/3//f/9//3//f/5//3/8f71vfDEeRt97/3//f/9//3//f/9//3//f/9//3//f/9//3//f/9/nlJ7LV5n/3//f/9//3//f/9//3//f/9//3//f/9//3//f/9//3//f/9//3//f/9//3//f/9//3//f/9//3//f/9//3//f/9//3//f/9//3//f/9//3//f/9//3//f/9//3//f/9//3//f/9//3/9e5sx31r9f/x//n/+f/9//n//f/9//3/cOZ4Y/179f/5//3/+f/9e/z2fMV9v/3//f/5//n//f/9//3/9f9tS/CB/b/5//3/+f/9//3//f/9//3//f/9//3//f/9//3//f/9/OEIfQt9//n/9f/9//3//f/9//3//f/9//3//f/9//3//f/9//3//f/9//3//f/9//3//f/9//3//f/9//3//f/9//3//f/9//3//f/9//3//f/9//3//f/9//3//f/9//3//f/9//3//f/9//3/aVrs1f3P+f/9//3//f/9//3//f/1/fmtaKTwln2//e/5//H+cb11KnTGfUv97/3/8f/5//3//f/5//X/fdx1CHUb/f/5//n/+f/9//3//f/9//3//f/9//3//f/1//3/7f5trHSk/a/57/n//f/9//n//f/9//3//f/9//3//f/9//3//f/9//3//f/9//3//f/9//3//f/9//3//f/9//3//f/9//3//f/9//3//f/9//3//f/9//3//f/9//3//f/9//3//f/9//3/8f/9/23d5Mb9B33f/f/5//H/8f/1//X//f/1/O2M6Jb8xXmP/e/x//H+fczxC/T1/a/97/3/+f/9//3/9f/5//388X3wtX2v/e/97/n//f/9//3//f/9//3//f/9//3/+f/5//H/9fz1Guzn/e/9//3//f/9//3//f/9//3//f/9//3//f/9//3//f/9//3//f/9//3//f/9//3//f/9//3//f/9//3//f/9//3//f/9//3//f/9//3//f/9//3//f/9//3//f/9//3//f/9//X//f/5/n2+6Nfo5P2ffe/97/3v/e/9733v/e993vlaeLXopP2Pff99/33udTr9SXUr/e/97/3//f/9//3//f/1//3s9Qh5C33f/e/5//3//f/9//3//f/9//3//f/9//3/9f95//3+db3gpHkb/f/1//3//f/9//3//f/9//3//f/9//3//f/9//3//f/9//3//f/9//3//f/9//3//f/9//3//f/9//3//f/9//3//f/9//3//f/9//3//f/9//3//f/9//3//f/9//3//f/9//n//f/5/vXMdQp41ezH+QV9Of1JfTn5OXko/Sj1GeyldKTwlvD2dWn9Sf0ofPr41f06/d/9//3/8f/9//n/7f59rnkp/Mbw1X2f/e/9//3//f/9//3//f/9//3/+f/9//X//f/9//H+bThwlH2P+f/5//3//f/9//3//f/9//3//f/9//3//f/9//3//f/9//3//f/9//3//f/9//3//f/9//3//f/9//3//f/9//3//f/9//3//f/9//3//f/9//3//f/9//3//f/9//3//f/9//3//f/9//n/cd1xnWkpbSjtGe0paRjxC2jV+Sts5GB07IX0t3FY8QjxCXSXZMTshuzFdSt9av3f/f3xrW0bdNf01PUJcKZ9Om079Xn93/X//f/9//X//f/9//3//f/9//n/9f/1/3ncZPpot33f+f/5//3//f/9//3//f/9//3//f/9//3//f/9//3//f/9//3//f/9//3//f/9//3//f/9//3//f/9//3//f/9//3//f/9//3//f/9//3//f/9//3//f/9//3//f/9//3//f/9//3//f/9//3//f/9//n/9f/x//n/+e/9//3v/e3tKnTG7MR9n+n/9fzpCPl/9Vtw5v1bZOTgpnTnePdxWnW/+f7tzmDE+Rp9vWkp2NXsx/15da997/3v/f/9//3//f/9//3//f/9//ne4NX9O/nv/f/5//3//f/9//3//f/9//3//f/9//3//f/9//3//f/9//3//f/9//3//f/9//3//f/9//3//f/9//3//f/9//3//f/9//3//f/9//3//f/9//3//f/9//3//f/9//3//f/9//3//f/9//3//f/9//3//f/9//3//f/9//3+/d5oxfC3+PZ9z/X/dWp85/3v6Od9a/3u/b9xWX2vff/9//n//f79WPimfb/x7/n8cX7k13CBfMR9j/3v9e/17/n/+f/5//X//f/97PWf6JL9z/Xv/f/5//3//f/9//3//f/9//3//f/9//3//f/9//3//f/9//3//f/9//3//f/9//3//f/9//3//f/9//3//f/9//3//f/9//3//f/9//3//f/9//3//f/9//3//f/9//3//f/9//3/9f/1//3//f/9//3//f/9//3//f/9//399a14pXUa/Ob9733eaMf1eXmd8MV9n/3v+f/5//3/+f/x//n/ee5s1P0b+f/9//Xv/e11nek45Kd9B3VZ/a753/3/+f/9//3//f/5/HEI9Rv97/3//f/9//3//f/9//3//f/9//3//f/9//3//f/9//3//f/9//3//f/9//3//f/9//3//f/9//3//f/9//3//f/9//3//f/9//3//f/9//3//f/9//3//f/9//3//f/9//3//f/9//3//f/9//3//f/9//n/+f/5//n/+f/1//X8bOj06nkY9Qv97GF85KT9rnE5bKZx3/n//f/1//n/ef/9/3X85Y1wt/2bde/9//n/+f/9/3XfYWtw9WCl6Lbs1HkI/Z99//X//f913uC0+Rt9//3//f/5//3//f/9//3//f/9//3//f/9//3//f/9//3//f/9//3//f/9//3//f/9//3//f/9//3//f/9//3//f/9//3//f/9//3//f/9//3//f/9//3//f/9//3//f/9//3//f/9//3//f/9//3//f/9//3//f/9//3/+f/9/n2+7MX1CXD68Wv5/vVa8Ob1zWUbdOf93/3//f/1//n//f/x/+39fUl4tfWf+f/9//3//f/9//3/+f/9/n3Nfa3lOdS0dQh9n33v7fxtf2BzfXv9//3/+f/5//3//f/9//3//f/9//3//f/9//3//f/9//3//f/9//3//f/9//3//f/9//3//f/9//3//f/9//3//f/9//3//f/9//3//f/9//3//f/9//3//f/9//3//f/9//3//f/9//3//f/9//3//f/9//3//f/9//3/+f/9/WkodQj9f2z3+e/9/1zm+Vr5z/DkdX/5/33/ff/1//3//f/9/fnPXOVxC/3/9f/9//3//f/9//3//f/9//3//f55zHUI5KV1K33v/f3pKfDG/d/9//3/+f/9//3//f/9//3//f/9//3//f/9//3//f/9//3//f/9//3//f/9//3//f/9//3//f/9//3//f/9//3//f/9//3//f/9//3//f/9//3//f/9//3//f/9//3//f/9//3//f/9//3//f/9//3//f/9//3//f/9//3/+f75zW0YfXzpG32L/f51vezE/ZxtfnTmfd/t//n/+f/5//3/+f/1/m1JeMT9v/H//f/9//X//f/9//3//f/9//3//f997+F6ZNR9K33e9b3ctX1L/f/9//3//f/9//3//f/9//3//f/9//3//f/9//3//f/9//3//f/9//3//f/9//3//f/9//3//f/9//3//f/9//3//f/9//3//f/9//3//f/9//3//f/9//3//f/9//3//f/9//3//f/9//3//f/9//3//f/9//3//f/9//n/+e79zOkI+Y545X2v/ex1j2j0eW91OvU4+Y/1a31q/c/97/n/+e99/+0W/Pf17/3//f/5//3//f/9//3//f/9//3//f/x/v3fbOfw9n3NcZzwt/17+e/9//3//f/9//3//f/9//3//f/9//3//f/9//3//f/9//3//f/9//3//f/9//3//f/9//3//f/9//3//f/9//3//f/9//3//f/9//3//f/9//3//f/9//3//f/9//3//f/9//3//f/9//3//f/9//3//f/9//3//f/9//n/+f39v3lq8Vnwx33v/fz5nfjHfOT8hXiEaNvs1OCmcOd9a/nv7e5hvGCE/Z/97/n//f/9//3//f/9//3//f/9//3//f/1//nfaOXwxX2u/UtYYf2v/f/9//3//f/9//3//f/9//3//f/9//3//f/9//3//f/9//3//f/9//3//f/9//3//f/9//3//f/9//3//f/9//3//f/9//3//f/9//3//f/9//3//f/9//3//f/9//3//f/9//3//f/9//3//f/9//3//f/5//n//f/5//H//e55Sv3P2Obxa/3/9f5xz+EGVMX1Kv3f8f593ek70GD9G33v+e1xGnzX/f/t//3//f/9//3//f/9//3/+f/9//3//f/9/v3fZOb0532/6Od49/3//f/9//3//f/9//3//f/9//3//f/9//3//f/9//3//f/9//3//f/9//3//f/9//3//f/9//3//f/9//3//f/9//3//f/9//3//f/9//3//f/9//3//f/9//3//f/9//3//f/9//3//f/9//3//f/9//3//f/9//3//f/5//39baz9ne2d6Lb93/3/9f/5//n88Z593/n//f/9/XGf7Pdw931qeazgl/lr+f/9//3//f/9//3//f/9//3//f/9//3//f/9/33u5Pd9WnmeaLT5n/n/+f/9//3//f/9//3//f/9//3//f/9//3//f/9//3//f/9//3//f/9//3//f/9//3//f/9//3//f/9//3//f/9//3//f/9//3//f/9//3//f/9//3//f/9//3//f/9//3//f/9//3//f/9//3//f/9//3//f/9//3//f/9//384Y79zWkZ9Tv57/n//f/9/33t9c797/3//f/9/33f+Wlgp3lYePpwxv3P/f/9//3//f/9//3//f/9//3//f/9//3//f/5/nne6Nd9WWV97LZ9z/3/9f/9//3//f/9//3//f/9//3//f/9//3//f/9//3//f/9//3//f/9//3//f/9//3//f/9//3//f/9//3//f/9//3//f/9//3//f/9//3//f/9//3//f/9//3//f/9//3//f/9//3//f/9//3//f/9//3//f/9//3//f/9/unM6Rl9n2jmfc/9//3//f/9//3//f/9//3/+f/9//3tfa7wxfil/LT5C/3v/f/9//3//f/9//3//f/9//3//f/9//3/+f/5//l55LV9n+TlfTv97/X/+f/9//n//f/9//3//f/9//3//f/9//3//f/9//3//f/9//3//f/9//3//f/9//3//f/9//3//f/9//3//f/9//3//f/9//3//f/9//3//f/9//3//f/9//3//f/9//3//f/9//3//f/9//3//f/9//3//f/9//3//f/5/fm9dTt053z3/f/9//3//f/9//3//f/9//3/+f/9//3+ea/w5XyldKZ9r/nv/f/9//3//f/9//3//f/9//3//f/9//3/+f997/V7ePV5jey1fZ/57/3//f/5//n//f/9//3//f/9//3//f/9//3//f/9//3//f/9//3//f/9//3//f/9//3//f/9//3//f/9//3//f/9//3//f/9//3//f/9//3//f/9//3//f/9//3//f/9//3//f/9//3//f/9//3//f/9//3//f/9//n//f/9//V69NVwlX2v/f/9//3//f/9//3//f/9//3//f/9/+3+dc9o1XCUdPv97/3//f/9//3//f/9//3//f/9//3//f/9//n/9f/9/m1IdQlxCWimfc/97/n//f/9//3//f/9//3//f/9//3//f/9//3//f/9//3//f/9//3//f/9//3//f/9//3//f/9//3//f/9//3//f/9//3//f/9//3//f/9//3//f/9//3//f/9//3//f/9//3//f/9//3//f/9//3//f/9//3//f/9//n/+f997mkqaKZ9v/3//f/9//3//f/9//3//f/9//3//f99//X/8dxg6+BwfY/9//3//f/9//3//f/9//3//f/9//3/+f/9//n/+f917Nj5eQv45vjX/f/t//3//f/9//3//f/9//3//f/9//3//f/9//3//f/9//3//f/9//3//f/9//3//f/9//3//f/9//3//f/9//3//f/9//3//f/9//3//f/9//3//f/9//3//f/9//3//f/9//3//f/9//3//f/9//3//f/9//3//f/9//3//f/9//3//f/9//3//f/9//3//f/9//3//f/9//3//f/9//H/+e5c1XTGfc/9//H/9f/9//3//f/9//3//f/9//3//f/9//3//fzxrmjGdSrwxH1/+f/9//3//f/9//3//f/1//3//f/9//3//f/9//3//f/9//3//f/9//3//f/9//3//f/9//3//f/9//3//f/9//3//f/9//3//f/9//3//f/9//3//f/9//3//f/9//3//f/9//3//f/9//3//f/9//3//f/9//3//f/9//3//f/9//3//f/9//3//f/9//3//f/9//3//f/9//3//f/5//n9fbzkl/j2/c/9//3//f/5//3//f/9//3//f/9//3//f/9//3//f3hK3zk+Qto533v+f/5//3//f/9//3/+f/9//3//f/9//3//f/9//3//f/9//3//f/9//3//f/9//3//f/9//3//f/9//3//f/9//3//f/9//3//f/9//3//f/9//3//f/9//3//f/9//3//f/9//3//f/9//3//f/9//3//f/9//3//f/9//3//f/9//3//f/9//3//f/9//3//f/9//3//f/9//3//f/9//3+9VpwtPUbfe/9//n/+f/9//3//f/9//3//f/9//3//f/9//3//e/k93jn9Pd9e/H/9f/9//3//f/9//3//f/9//3//f/9//3//f/9//3//f/9//3//f/9//3//f/9//3//f/9//3//f/9//3//f/9//3//f/9//3//f/9//3//f/9//3//f/9//3//f/9//3//f/9//3//f/9//3//f/9//3//f/9//3//f/9//3//f/9//3//f/9//3//f/9//3//f/9//3/+f/9//3/+f/5//ntaRhwlf07+e/5/33//f/9//3//f/9//3//f/9//3//f/9//3/cd9g1/0EdQr9z/3//f/9//3//f/9//3//f/9//3//f/9//3//f/9//3//f/9//3//f/9//3//f/9//3//f/9//3//f/9//3//f/9//3//f/9//3//f/9//3//f/9//3//f/9//3//f/9//3//f/9//3//f/9//3//f/9//3//f/9//3//f/9//3//f/9//3//f/9//3//f/9//3//f/9//n//f/9//n/+f/9/f2+7OVspH1v/e/9//3//f/9//3//f/9//3//f/9//3//f/9//398a3spn06eTt9//3//f/9//3//f/9//3//f/9//3//f/9//3//f/9//3//f/9//3//f/9//3//f/9//3//f/9//3//f/9//3//f/9//3//f/9//3//f/9//3//f/9//3//f/9//3//f/9//3//f/9//3//f/9//3//f/9//3//f/9//3//f/9//3//f/9//3//f/9//3//f/9//3//f/9//3//f/1//3/ff/9/G1//Of0cn2/8e/9//3//f/9//3//f/9//3//f/5//3//f/5//nvbTl4pf0r+Xv9//3//f/5//3//f/9//3//f/9//3//f/9//3//f/9//3//f/9//3//f/9//3//f/9//3//f/9//3//f/9//3//f/9//3//f/9//3//f/9//3//f/9//3//f/9//3//f/9//3//f/9//3//f/9//3//f/9//3//f/9//3//f/9//3//f/9//3//f/9//3//f/9//3//f/9//3//f/9//3/+f/x/fE5eLf45/3f/e/9//3//f/5//n//f/9//3//f/9//3//f/9//3f4Ob0131K/b/9//3//f/9//3//f/9//3//f/9//3//f/9//3//f/9//3//f/9//3//f/9//3//f/9//3//f/9//3//f/9//3//f/9//3//f/9//3//f/9//3//f/9//3//f/9//3//f/9//3//f/9//3//f/9//3//f/9//3//f/9//3//f/9//3//f/9//3//f/9//3//f/9//3//f/9//3//f/9//3//f39vmjF7KT9j/3v8f/5//3//f/9//3//f/9//3//f/9//3//f/9/X2c3JZ9KH1v/e/9//3//f/9//3//f/9//3//f/9//3//f/9//3//f/9//3//f/9//3//f/9//3//f/9//3//f/9//3//f/9//3//f/9//3//f/9//3//f/9//3//f/9//3//f/9//3//f/9//3//f/9//3//f/9//3//f/9//3//f/9//3//f/9//3//f/9//3//f/9//3//f/9//3//f/9//3//f/5//3//e7tSuzU/Rv97/X/8f/9//3//f/9//3//f/9//3//f/9//3//f/97e0qbKR0+n2//f/9//3//f/9//3//f/9//3//f/9//3//f/9//3//f/9//3//f/9//3//f/9//3//f/9//3//f/9//3//f/9//3//f/9//3//f/9//3//f/9//3//f/9//3//f/9//3//f/9//3//f/9//3//f/9//3//f/9//3//f/9//3//f/9//3//f/9//3//f/9//3//f/9//3//f/9//n//f/9//3/+e7xSXS1/c/9//3//f/9//3//f/9//3//f/9//3//f/9//3/+f/9/vVKdMR0+/3v/f/9//3//f/9//3//f/9//3//f/9//3//f/9//3//f/9//3//f/9//3//f/9//3//f/9//3//f/9//3//f/9//3//f/9//3//f/9//3//f/9//3//f/9//3//f/9//3//f/9//3//f/9//3//f/9//3//f/9//3//f/9//3//f/9//3//f/9//3//f/9//3//f/9//3//f/9//3//f/5//n+/d5cx3lr/f/9//3//f/9//3//f/9//3//f/9//3//f/9//n//f/972z08Jf9a/3//f/9//3//f/9//3//f/9//3//f/9//3//f/9//3//f/9//3//f/9//3//f/9//3//f/9//3//f/9//3//f/9//3//f/9//3//f/9//3//f/9//3//f/9//3//f/9//3//f/9//3//f/9//3//f/9//3//f/9//3//f/9//3//f/9//3//f/9//3//f/9//3//f/9//3//f/9//n/+f/9//397a953/n//f/9//3//f/9//3//f/9//3/+f/9//3//f/5//3/6f19vPil6Kb9z/3//f/9//3//f/9//3//f/9//3//f/9//3//f/9//3//f/9//3//f/9//3//f/9//3//f/9//3//f/5//n//f/9//3//f/9//3//f/9//3//f/9//3//f/9//3//f/9//3//f/9//3//f/9//3//f/9//3//f/9//3//f/9//3//f/9//3//f/9//3//f/9//3//f/9//3//f/9//3//f/9//3//f/9//3//f/9//3//f/9//3//f/9//3//f/9//3//f/9//3/+f3tGXin/Yv5//3//f/9//3//f/9//3//f/9//3//f/9//3//f/9//3//f/9//3//f/9//3//f/9//3//f/9//3//f/9//3//f/9//3//f/9//3//f/9//3//f/9//3//f/9//3//f/9//3//f/9//3//f/9//3//f/9//3//f/9//3//f/9//3//f/9//3//f/9//3//f/9//3//f/9//3//f/9//3//f/9//3//f/9//3//f/9//3//f/9//3//f/9//3//f/9//3//f/9//39+a7kxW0r/f/9//3//f/9//3//f/9//3//f/9//3//f/9//3//f/9//3//f/9//3//f/9//3//f/9//3//f/9//3//f/9//3//f/9//3//f/9//3//f/9//3//f/9//3//f/9//3//f/9//3//f/9//3//f/9//3//f/9//3//f/9//3//f/9//3//f/9//3//f/9//3//f/9//3//f/9//3//f/9//3//f/9//3//f/9//3//f/9//3//f/9//3//f/9//3//f/9//3//f/9//3//e/9//n//f/9//3//f/9//3//f/9//3//f/9//3//f/9//3//f/9//3//f/9//3//f/9//3//f/9//3//f/5//3/+f/9//n//f/9//3//f/9//3//f/9//3//f/9//3//f/9//3//f/9//3//f/9//3//f/9//3//f/9//3//f/9//3//f/9//3//f/9//3//f/9//3//f/9//3//f/9//3//f/9//3//f/9//3//f/9//3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0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lAAAAAoAAABgAAAATQAAAGwAAAABAAAAqwoNQnIcDUIKAAAAYAAAAAwAAABMAAAAAAAAAAAAAAAAAAAA//////////9kAAAAGwQuABEELgAgABMEQAQ4BEgEOAQ9BDAEBwAAAAQAAAAGAAAABAAAAAMAAAAGAAAABgAAAAYAAAAIAAAABgAAAAYAAAAGAAAASwAAABAAAAAAAAAABQAAACUAAAAMAAAADQAAgCcAAAAYAAAABQAAAAAAAAD///8CAAAAACUAAAAMAAAABQAAAEwAAABkAAAACQAAAHAAAAD2AAAAfAAAAAkAAABwAAAA7gAAAA0AAAAhAPAAAAAAAAAAAAAAAIA/AAAAAAAAAAAAAIA/AAAAAAAAAAAAAAAAAAAAAAAAAAAAAAAAAAAAAAAAAAAlAAAADAAAAAAAAIAoAAAADAAAAAUAAAAlAAAADAAAAAMAAAAYAAAADAAAAAAAAAISAAAADAAAAAEAAAAeAAAAGAAAAAkAAABwAAAA9wAAAH0AAABUAAAAxAAAAAoAAABwAAAAgQAAAHwAAAABAAAAqwoNQnIcDUIKAAAAcAAAABQAAABMAAAAAAAAAAAAAAAAAAAA//////////90AAAAEwQ1BD0ENQRABDAEOwRMBD0ESwQ5BCAANAQ4BEAENQQ6BEIEPgRABAYAAAAGAAAABgAAAAYAAAAGAAAABgAAAAYAAAAGAAAABgAAAAgAAAAGAAAAAwAAAAcAAAAGAAAABgAAAAYAAAAGAAAABg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информация для раскрытия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'2'!Заголовки_для_печати</vt:lpstr>
      <vt:lpstr>'1'!Область_печати</vt:lpstr>
      <vt:lpstr>'10'!Область_печати</vt:lpstr>
      <vt:lpstr>'11'!Область_печати</vt:lpstr>
      <vt:lpstr>'2'!Область_печати</vt:lpstr>
      <vt:lpstr>'3'!Область_печати</vt:lpstr>
      <vt:lpstr>'4'!Область_печати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'информация для раскрытия'!Область_печати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 Юлия Александровна</dc:creator>
  <cp:lastModifiedBy>varnavskaya</cp:lastModifiedBy>
  <cp:lastPrinted>2017-01-26T07:28:35Z</cp:lastPrinted>
  <dcterms:created xsi:type="dcterms:W3CDTF">2011-03-10T06:57:24Z</dcterms:created>
  <dcterms:modified xsi:type="dcterms:W3CDTF">2018-01-30T05:20:20Z</dcterms:modified>
</cp:coreProperties>
</file>