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'2)'!$A$1:$E$49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раскрытия'!$A$1:$C$31</definedName>
  </definedNames>
  <calcPr calcId="125725"/>
</workbook>
</file>

<file path=xl/calcChain.xml><?xml version="1.0" encoding="utf-8"?>
<calcChain xmlns="http://schemas.openxmlformats.org/spreadsheetml/2006/main">
  <c r="F2" i="1"/>
  <c r="H26" s="1"/>
  <c r="G26"/>
  <c r="D3" i="3" l="1"/>
  <c r="G3" i="2" s="1"/>
  <c r="E3" i="9" s="1"/>
  <c r="E2" i="1"/>
  <c r="F3" i="2" s="1"/>
  <c r="C3" i="3" l="1"/>
  <c r="D3" i="9"/>
  <c r="C23"/>
  <c r="C19"/>
  <c r="C15"/>
  <c r="C11"/>
  <c r="C7"/>
  <c r="F11" i="2"/>
  <c r="E11"/>
  <c r="J42" i="1"/>
  <c r="I42"/>
  <c r="E42"/>
  <c r="D42"/>
  <c r="C42"/>
  <c r="B42"/>
  <c r="F42" s="1"/>
  <c r="I41"/>
  <c r="H41"/>
  <c r="K41" s="1"/>
  <c r="F41"/>
  <c r="I40"/>
  <c r="H40"/>
  <c r="K40" s="1"/>
  <c r="F40"/>
  <c r="I39"/>
  <c r="H39"/>
  <c r="H42" s="1"/>
  <c r="G39"/>
  <c r="K39" s="1"/>
  <c r="F39"/>
  <c r="F38"/>
  <c r="E38"/>
  <c r="D38"/>
  <c r="J34"/>
  <c r="I34"/>
  <c r="H34"/>
  <c r="G34"/>
  <c r="K34" s="1"/>
  <c r="E34"/>
  <c r="D34"/>
  <c r="C34"/>
  <c r="B34"/>
  <c r="F34" s="1"/>
  <c r="K33"/>
  <c r="F33"/>
  <c r="K32"/>
  <c r="F32"/>
  <c r="K31"/>
  <c r="F31"/>
  <c r="K30"/>
  <c r="K38" s="1"/>
  <c r="E30"/>
  <c r="J30" s="1"/>
  <c r="J38" s="1"/>
  <c r="D30"/>
  <c r="I30" s="1"/>
  <c r="I38" s="1"/>
  <c r="C30"/>
  <c r="C38" s="1"/>
  <c r="F16"/>
  <c r="F15"/>
  <c r="F14"/>
  <c r="F13"/>
  <c r="F12"/>
  <c r="E11"/>
  <c r="D11"/>
  <c r="C11"/>
  <c r="B11"/>
  <c r="F11" s="1"/>
  <c r="F10"/>
  <c r="F9"/>
  <c r="E8"/>
  <c r="F8" s="1"/>
  <c r="D8"/>
  <c r="B8"/>
  <c r="E7"/>
  <c r="F7" s="1"/>
  <c r="D7"/>
  <c r="B7"/>
  <c r="B6"/>
  <c r="B30" s="1"/>
  <c r="G30" s="1"/>
  <c r="G38" s="1"/>
  <c r="H30" l="1"/>
  <c r="H38" s="1"/>
  <c r="B38"/>
  <c r="G42"/>
  <c r="K42" s="1"/>
  <c r="C3" i="10" l="1"/>
  <c r="B3"/>
  <c r="A10" l="1"/>
</calcChain>
</file>

<file path=xl/sharedStrings.xml><?xml version="1.0" encoding="utf-8"?>
<sst xmlns="http://schemas.openxmlformats.org/spreadsheetml/2006/main" count="231" uniqueCount="168">
  <si>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</si>
  <si>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</si>
  <si>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</si>
  <si>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</si>
  <si>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</si>
  <si>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</si>
  <si>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</si>
  <si>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</si>
  <si>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</si>
  <si>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</si>
  <si>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</si>
  <si>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</si>
  <si>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</si>
  <si>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</si>
  <si>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</si>
  <si>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</si>
  <si>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</si>
  <si>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</si>
  <si>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</si>
  <si>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</si>
  <si>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</si>
  <si>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</si>
  <si>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</si>
  <si>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</si>
  <si>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</si>
  <si>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</si>
  <si>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</si>
  <si>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</si>
  <si>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</si>
  <si>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</si>
  <si>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</si>
  <si>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</si>
  <si>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</si>
  <si>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</si>
  <si>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</si>
  <si>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</si>
  <si>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</si>
  <si>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</si>
  <si>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</si>
  <si>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</si>
  <si>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</si>
  <si>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</si>
  <si>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</si>
  <si>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</si>
  <si>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</si>
  <si>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</si>
  <si>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</si>
  <si>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</si>
  <si>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</si>
  <si>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</si>
  <si>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</si>
  <si>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</si>
  <si>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</si>
  <si>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</si>
  <si>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</si>
  <si>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</si>
  <si>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</si>
  <si>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</si>
  <si>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</si>
  <si>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</si>
  <si>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</si>
  <si>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</si>
  <si>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</si>
  <si>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</si>
  <si>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</si>
  <si>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</si>
  <si>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</si>
  <si>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</si>
  <si>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</si>
  <si>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</si>
  <si>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</si>
  <si>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</si>
  <si>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</si>
  <si>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</si>
  <si>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</si>
  <si>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</si>
  <si>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</si>
  <si>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</si>
  <si>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</si>
  <si>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</si>
  <si>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</si>
  <si>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</si>
  <si>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</si>
  <si>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</si>
  <si>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</si>
  <si>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</si>
  <si>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</si>
  <si>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</si>
  <si>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</si>
  <si>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</si>
  <si>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</si>
  <si>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</si>
  <si>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</si>
  <si>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</si>
  <si>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</si>
  <si>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</si>
  <si>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</si>
  <si>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</si>
  <si>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</si>
  <si>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</si>
  <si>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</si>
  <si>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</si>
  <si>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</si>
  <si>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</si>
  <si>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</si>
  <si>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</si>
  <si>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</si>
  <si>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</si>
  <si>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</si>
  <si>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</si>
  <si>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</si>
  <si>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</si>
  <si>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</si>
  <si>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</si>
  <si>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</si>
  <si>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</si>
  <si>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</si>
  <si>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</si>
  <si>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</si>
  <si>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</si>
  <si>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</si>
  <si>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</si>
  <si>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</si>
  <si>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</si>
  <si>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</si>
  <si>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</si>
  <si>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 xml:space="preserve">АО "ОМСКШИНА" раскрывает  информацию за  </t>
  </si>
  <si>
    <t xml:space="preserve"> АО "Омскшина" за</t>
  </si>
  <si>
    <t>по границам зон деятельности АО "Омскшина"</t>
  </si>
  <si>
    <t xml:space="preserve">Сведения о техническом состоянии электрических сетей АО «Омскшина» за </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</si>
  <si>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</si>
  <si>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</si>
  <si>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</si>
  <si>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I квартал</t>
  </si>
  <si>
    <t>2020 г.</t>
  </si>
  <si>
    <t>ТР I и II секций 0,4 кВ в РУ-0,4 кВ ТП-59</t>
  </si>
  <si>
    <t>ТР I и II секций 0,4 кВ в РУ-0,4 кВ ТП-40</t>
  </si>
  <si>
    <t>ТР I и II секций 0,4 кВ в РУ-0,4 кВ ТП-17</t>
  </si>
  <si>
    <t>ТР I и II секций 0,4 кВ в РУ-0,4 кВ ТП-64</t>
  </si>
  <si>
    <t>ТР I и II секций 0,4 кВ в РУ-0,4 кВ ТП-33</t>
  </si>
  <si>
    <t>ТР I и II секций 0,4 кВ в РУ-0,4 кВ ТП-25</t>
  </si>
  <si>
    <t>ТР I секции 0,4 кВ в РУ-0,4 кВ ТП-16</t>
  </si>
  <si>
    <t>ТР II секции 0,4 кВ в РУ-0,4 кВ ТП-16</t>
  </si>
  <si>
    <t>ТР I секции 0,4 кВ в РУ-0,4 кВ ТП-59</t>
  </si>
  <si>
    <t>ТР I и II секций 0,4 кВ в РУ-0,4 кВ ТП-23</t>
  </si>
  <si>
    <t>СР ВМ яч.18 "Вв.2 ТП-40" в РУ-10 кВ ЦРП-1</t>
  </si>
  <si>
    <t>СР ВМ яч.62 "Вв. на ТП-60" в ЗРУ-10 кВ ГПП-21</t>
  </si>
  <si>
    <t>СР ВМ яч.4 "Т/К №5" в РУ-10 кВ ТП-12</t>
  </si>
  <si>
    <t>ТР ВМ яч.4 "Т/К №5" в РУ-10 кВ ТП-12</t>
  </si>
  <si>
    <t>ТР ВМ-реактора "Т/К №5" в РУ-10 кВ ТП-12</t>
  </si>
  <si>
    <t>СР ВМ яч.13 "Вв.2 с ТП-15" в РУ-10 кВ ЦРП-1</t>
  </si>
  <si>
    <t>СР ВМ яч.2 "Вв.1 с ТП-15" в РУ-10 кВ ЦРП-1</t>
  </si>
  <si>
    <t>СР ВМ яч.1 "Ф-618" в РУ-10 кВ ТП-12</t>
  </si>
  <si>
    <t>СР ВМ яч.22 "Ф-621" в РУ-10 кВ ТП-12</t>
  </si>
  <si>
    <t>СР ВМ яч.7 "Вв.1 на ТП-34" в РУ-10 кВ ЦРП-1</t>
  </si>
  <si>
    <t>СР ВМ яч.5 "Вв.1 на ТП-36" в РУ-10 кВ ЦРП-1</t>
  </si>
  <si>
    <t>ТР тран-ров Т-1 и Т-2 в РУ-0,4 кВ  ТП-59</t>
  </si>
  <si>
    <t>ТР тран-ров Т-1 и Т-2 в РУ-0,4 кВ  ТП-40</t>
  </si>
  <si>
    <t>ТР тран-ров Т-1 и Т-2 в РУ-0,4 кВ  ТП-17</t>
  </si>
  <si>
    <t>ТР тран-ров Т-1 и Т-2 в РУ-0,4 кВ  ТП-64</t>
  </si>
  <si>
    <t>ТР тран-ров Т-1 и Т-2 в РУ-0,4 кВ  ТП-33</t>
  </si>
  <si>
    <t>ТР тран-ров Т-1 и Т-2 в РУ-0,4 кВ  ТП-25</t>
  </si>
  <si>
    <t>ТР тран-ра Т-2 в РУ-0,4 кВ  ТП-25</t>
  </si>
  <si>
    <t>ТР тран-ра Т-1 в РУ-0,4 кВ  ТП-34</t>
  </si>
  <si>
    <t>ТР тран-ра Т-2 в РУ-0,4 кВ  ТП-34</t>
  </si>
  <si>
    <t>ТР тран-ров Т-1 и Т-2 в РУ-0,4 кВ  ТП-23</t>
  </si>
  <si>
    <t>ТР тран-ра Т-1 в трнсформаторной камере ЦРП-1</t>
  </si>
  <si>
    <t>ТР тран-ра Т-2 в трнсформаторной камере ЦРП-1</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</si>
</sst>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7">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1">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10"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3" fillId="0" borderId="1" xfId="2" applyFont="1" applyFill="1" applyBorder="1" applyAlignment="1">
      <alignment horizontal="left" vertical="center"/>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35" fillId="0" borderId="1" xfId="0" applyFont="1" applyBorder="1" applyAlignment="1">
      <alignment wrapText="1"/>
    </xf>
    <xf numFmtId="14" fontId="3" fillId="0" borderId="1" xfId="2" applyNumberFormat="1" applyFont="1" applyFill="1" applyBorder="1" applyAlignment="1">
      <alignment horizontal="center"/>
    </xf>
    <xf numFmtId="0" fontId="3" fillId="0" borderId="2" xfId="2" applyFont="1" applyFill="1" applyBorder="1" applyAlignment="1"/>
    <xf numFmtId="0" fontId="5" fillId="0" borderId="0" xfId="2" applyFont="1" applyBorder="1" applyAlignment="1">
      <alignment horizontal="center" vertical="center" wrapText="1"/>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3" fillId="2" borderId="1" xfId="3" applyNumberFormat="1" applyFont="1" applyFill="1" applyBorder="1" applyAlignment="1" applyProtection="1">
      <alignment horizontal="left" vertical="top" wrapText="1"/>
    </xf>
    <xf numFmtId="0" fontId="36" fillId="3" borderId="1" xfId="0" applyFont="1" applyFill="1" applyBorder="1" applyAlignment="1">
      <alignment wrapText="1"/>
    </xf>
    <xf numFmtId="0" fontId="10" fillId="0" borderId="2" xfId="3" applyNumberFormat="1" applyFont="1" applyFill="1" applyBorder="1" applyAlignment="1" applyProtection="1">
      <alignment vertical="center"/>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32" fillId="0" borderId="0" xfId="1" applyFont="1" applyAlignment="1" applyProtection="1">
      <alignment horizontal="right"/>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5" fillId="0" borderId="1" xfId="2" applyFont="1" applyFill="1" applyBorder="1" applyAlignment="1"/>
    <xf numFmtId="166" fontId="5" fillId="0" borderId="1" xfId="2" applyNumberFormat="1" applyFont="1" applyFill="1" applyBorder="1" applyAlignment="1"/>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tabSelected="1" view="pageBreakPreview" topLeftCell="A13" zoomScaleNormal="100" zoomScaleSheetLayoutView="100" workbookViewId="0">
      <selection activeCell="C4" sqref="C4"/>
    </sheetView>
  </sheetViews>
  <sheetFormatPr defaultRowHeight="15"/>
  <cols>
    <col min="1" max="1" width="98" style="24" customWidth="1"/>
    <col min="2" max="2" width="11.28515625" style="24" customWidth="1"/>
    <col min="3" max="3" width="7.5703125" style="24" customWidth="1"/>
    <col min="4" max="4" width="9.140625" style="24" hidden="1" customWidth="1"/>
    <col min="5" max="16384" width="9.140625" style="24"/>
  </cols>
  <sheetData>
    <row r="1" spans="1:4" ht="48" customHeight="1">
      <c r="A1" s="101" t="s">
        <v>106</v>
      </c>
      <c r="B1" s="101"/>
      <c r="C1" s="101"/>
      <c r="D1" s="101"/>
    </row>
    <row r="2" spans="1:4" ht="15.75" customHeight="1">
      <c r="A2" s="25"/>
    </row>
    <row r="3" spans="1:4" s="27" customFormat="1">
      <c r="A3" s="26" t="s">
        <v>126</v>
      </c>
      <c r="B3" s="81" t="s">
        <v>133</v>
      </c>
      <c r="C3" s="27" t="s">
        <v>134</v>
      </c>
    </row>
    <row r="4" spans="1:4" s="29" customFormat="1" ht="15.75" customHeight="1">
      <c r="A4" s="28"/>
    </row>
    <row r="5" spans="1:4" s="27" customFormat="1" ht="15.75" customHeight="1">
      <c r="A5" s="27" t="s">
        <v>97</v>
      </c>
    </row>
    <row r="6" spans="1:4" s="27" customFormat="1" ht="15.75" customHeight="1">
      <c r="A6" s="27" t="s">
        <v>98</v>
      </c>
    </row>
    <row r="7" spans="1:4" s="27" customFormat="1" ht="9.9499999999999993" customHeight="1"/>
    <row r="8" spans="1:4" s="27" customFormat="1" ht="64.5" customHeight="1">
      <c r="A8" s="100" t="s">
        <v>118</v>
      </c>
      <c r="B8" s="100"/>
      <c r="C8" s="100"/>
    </row>
    <row r="9" spans="1:4" s="27" customFormat="1" ht="9.9499999999999993" customHeight="1"/>
    <row r="10" spans="1:4" s="31" customFormat="1" ht="65.25" customHeight="1">
      <c r="A10" s="100" t="s">
        <v>99</v>
      </c>
      <c r="B10" s="100"/>
      <c r="C10" s="100"/>
      <c r="D10" s="100"/>
    </row>
    <row r="11" spans="1:4" s="31" customFormat="1" ht="9.9499999999999993" customHeight="1">
      <c r="A11" s="30"/>
      <c r="B11" s="30"/>
      <c r="C11" s="30"/>
      <c r="D11" s="30"/>
    </row>
    <row r="12" spans="1:4" s="31" customFormat="1" ht="34.5" customHeight="1">
      <c r="A12" s="100" t="s">
        <v>100</v>
      </c>
      <c r="B12" s="100"/>
      <c r="C12" s="100"/>
      <c r="D12" s="100"/>
    </row>
    <row r="13" spans="1:4" s="31" customFormat="1" ht="9.9499999999999993" customHeight="1">
      <c r="A13" s="30"/>
      <c r="B13" s="30"/>
      <c r="C13" s="30"/>
      <c r="D13" s="30"/>
    </row>
    <row r="14" spans="1:4" s="31" customFormat="1" ht="49.5" customHeight="1">
      <c r="A14" s="100" t="s">
        <v>101</v>
      </c>
      <c r="B14" s="100"/>
      <c r="C14" s="100"/>
      <c r="D14" s="100"/>
    </row>
    <row r="15" spans="1:4" s="31" customFormat="1" ht="9.9499999999999993" customHeight="1">
      <c r="A15" s="30"/>
      <c r="B15" s="30"/>
      <c r="C15" s="30"/>
      <c r="D15" s="30"/>
    </row>
    <row r="16" spans="1:4" s="31" customFormat="1" ht="63.75" customHeight="1">
      <c r="A16" s="100" t="s">
        <v>102</v>
      </c>
      <c r="B16" s="100"/>
      <c r="C16" s="100"/>
      <c r="D16" s="100"/>
    </row>
    <row r="17" spans="1:4" s="31" customFormat="1" ht="9.9499999999999993" customHeight="1">
      <c r="A17" s="30"/>
      <c r="B17" s="30"/>
      <c r="C17" s="30"/>
      <c r="D17" s="30"/>
    </row>
    <row r="18" spans="1:4" s="31" customFormat="1" ht="50.25" customHeight="1">
      <c r="A18" s="100" t="s">
        <v>103</v>
      </c>
      <c r="B18" s="100"/>
      <c r="C18" s="100"/>
      <c r="D18" s="100"/>
    </row>
    <row r="19" spans="1:4" s="31" customFormat="1" ht="9.9499999999999993" customHeight="1">
      <c r="A19" s="30"/>
      <c r="B19" s="30"/>
      <c r="C19" s="30"/>
      <c r="D19" s="30"/>
    </row>
    <row r="20" spans="1:4" s="31" customFormat="1" ht="140.25" customHeight="1">
      <c r="A20" s="100" t="s">
        <v>104</v>
      </c>
      <c r="B20" s="100"/>
      <c r="C20" s="100"/>
      <c r="D20" s="100"/>
    </row>
    <row r="21" spans="1:4" s="31" customFormat="1" ht="9.9499999999999993" customHeight="1">
      <c r="A21" s="30"/>
      <c r="B21" s="30"/>
      <c r="C21" s="30"/>
      <c r="D21" s="30"/>
    </row>
    <row r="22" spans="1:4" s="31" customFormat="1" ht="103.5" customHeight="1">
      <c r="A22" s="100" t="s">
        <v>112</v>
      </c>
      <c r="B22" s="100"/>
      <c r="C22" s="100"/>
      <c r="D22" s="100"/>
    </row>
    <row r="23" spans="1:4" s="32" customFormat="1"/>
    <row r="24" spans="1:4" s="32" customFormat="1"/>
    <row r="25" spans="1:4" s="32"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16" zoomScaleNormal="100" zoomScaleSheetLayoutView="100" workbookViewId="0">
      <selection activeCell="A27" sqref="A27"/>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02" t="s">
        <v>110</v>
      </c>
      <c r="K1" s="102"/>
    </row>
    <row r="2" spans="1:11" ht="15" customHeight="1">
      <c r="A2" s="109" t="s">
        <v>59</v>
      </c>
      <c r="B2" s="109"/>
      <c r="C2" s="109"/>
      <c r="D2" s="109"/>
      <c r="E2" s="73" t="str">
        <f>'Информация для раскрытия'!B3</f>
        <v>I квартал</v>
      </c>
      <c r="F2" s="33" t="str">
        <f>'Информация для раскрытия'!C3</f>
        <v>2020 г.</v>
      </c>
    </row>
    <row r="3" spans="1:11" ht="15" customHeight="1">
      <c r="A3" s="115" t="s">
        <v>128</v>
      </c>
      <c r="B3" s="115"/>
      <c r="C3" s="115"/>
      <c r="D3" s="115"/>
      <c r="E3" s="115"/>
      <c r="F3" s="115"/>
    </row>
    <row r="4" spans="1:11" ht="15">
      <c r="A4" s="12"/>
      <c r="B4" s="12"/>
      <c r="C4" s="12"/>
      <c r="D4" s="12"/>
      <c r="E4" s="12"/>
      <c r="F4" s="13"/>
    </row>
    <row r="5" spans="1:11" ht="15">
      <c r="A5" s="123" t="s">
        <v>94</v>
      </c>
      <c r="B5" s="122" t="s">
        <v>93</v>
      </c>
      <c r="C5" s="122"/>
      <c r="D5" s="122"/>
      <c r="E5" s="122"/>
      <c r="F5" s="122"/>
    </row>
    <row r="6" spans="1:11" ht="30">
      <c r="A6" s="124"/>
      <c r="B6" s="40" t="str">
        <f>+E2</f>
        <v>I квартал</v>
      </c>
      <c r="C6" s="40" t="s">
        <v>105</v>
      </c>
      <c r="D6" s="40" t="s">
        <v>121</v>
      </c>
      <c r="E6" s="40" t="s">
        <v>124</v>
      </c>
      <c r="F6" s="42" t="s">
        <v>2</v>
      </c>
    </row>
    <row r="7" spans="1:11" s="34" customFormat="1" ht="15">
      <c r="A7" s="17" t="s">
        <v>17</v>
      </c>
      <c r="B7" s="18">
        <f>+B8</f>
        <v>0</v>
      </c>
      <c r="C7" s="19">
        <v>0</v>
      </c>
      <c r="D7" s="18">
        <f t="shared" ref="D7" si="0">+D8</f>
        <v>0</v>
      </c>
      <c r="E7" s="18">
        <f>+E8</f>
        <v>0</v>
      </c>
      <c r="F7" s="1">
        <f>SUM(B7:E7)</f>
        <v>0</v>
      </c>
    </row>
    <row r="8" spans="1:11" s="35" customFormat="1" ht="15">
      <c r="A8" s="20" t="s">
        <v>18</v>
      </c>
      <c r="B8" s="18">
        <f>+B9+B10</f>
        <v>0</v>
      </c>
      <c r="C8" s="19">
        <v>0</v>
      </c>
      <c r="D8" s="18">
        <f t="shared" ref="D8" si="1">+D9+D10</f>
        <v>0</v>
      </c>
      <c r="E8" s="18">
        <f>+E9+E10</f>
        <v>0</v>
      </c>
      <c r="F8" s="1">
        <f>SUM(B8:E8)</f>
        <v>0</v>
      </c>
    </row>
    <row r="9" spans="1:11" ht="18" customHeight="1">
      <c r="A9" s="2" t="s">
        <v>74</v>
      </c>
      <c r="B9" s="4"/>
      <c r="C9" s="15"/>
      <c r="D9" s="97"/>
      <c r="E9" s="4"/>
      <c r="F9" s="5">
        <f t="shared" ref="F9:F15" si="2">SUM(B9:E9)</f>
        <v>0</v>
      </c>
    </row>
    <row r="10" spans="1:11" ht="15.75" customHeight="1">
      <c r="A10" s="2" t="s">
        <v>108</v>
      </c>
      <c r="B10" s="4"/>
      <c r="C10" s="15"/>
      <c r="D10" s="97"/>
      <c r="E10" s="4"/>
      <c r="F10" s="5">
        <f t="shared" si="2"/>
        <v>0</v>
      </c>
    </row>
    <row r="11" spans="1:11" s="35" customFormat="1" ht="15" customHeight="1">
      <c r="A11" s="20" t="s">
        <v>19</v>
      </c>
      <c r="B11" s="18">
        <f>SUM(B12:B15)</f>
        <v>0</v>
      </c>
      <c r="C11" s="19">
        <f t="shared" ref="C11" si="3">SUM(C12:C15)</f>
        <v>0</v>
      </c>
      <c r="D11" s="18">
        <f>SUM(D12:D15)</f>
        <v>0</v>
      </c>
      <c r="E11" s="18">
        <f>SUM(E12:E15)</f>
        <v>0</v>
      </c>
      <c r="F11" s="1">
        <f t="shared" si="2"/>
        <v>0</v>
      </c>
    </row>
    <row r="12" spans="1:11" ht="18.75" customHeight="1">
      <c r="A12" s="2" t="s">
        <v>75</v>
      </c>
      <c r="B12" s="4"/>
      <c r="C12" s="15"/>
      <c r="D12" s="97"/>
      <c r="E12" s="4"/>
      <c r="F12" s="5">
        <f t="shared" si="2"/>
        <v>0</v>
      </c>
    </row>
    <row r="13" spans="1:11" ht="20.25" customHeight="1">
      <c r="A13" s="2" t="s">
        <v>76</v>
      </c>
      <c r="B13" s="4"/>
      <c r="C13" s="15"/>
      <c r="D13" s="97"/>
      <c r="E13" s="4"/>
      <c r="F13" s="5">
        <f t="shared" si="2"/>
        <v>0</v>
      </c>
    </row>
    <row r="14" spans="1:11" ht="36" customHeight="1">
      <c r="A14" s="2" t="s">
        <v>77</v>
      </c>
      <c r="B14" s="4"/>
      <c r="C14" s="15"/>
      <c r="D14" s="97"/>
      <c r="E14" s="4"/>
      <c r="F14" s="5">
        <f t="shared" si="2"/>
        <v>0</v>
      </c>
    </row>
    <row r="15" spans="1:11" ht="15">
      <c r="A15" s="2" t="s">
        <v>78</v>
      </c>
      <c r="B15" s="4"/>
      <c r="C15" s="4"/>
      <c r="D15" s="4"/>
      <c r="E15" s="4"/>
      <c r="F15" s="5">
        <f t="shared" si="2"/>
        <v>0</v>
      </c>
    </row>
    <row r="16" spans="1:11" s="35" customFormat="1" ht="31.5" customHeight="1">
      <c r="A16" s="20" t="s">
        <v>81</v>
      </c>
      <c r="B16" s="18">
        <v>0</v>
      </c>
      <c r="C16" s="18">
        <v>0</v>
      </c>
      <c r="D16" s="18">
        <v>0</v>
      </c>
      <c r="E16" s="1">
        <v>0</v>
      </c>
      <c r="F16" s="18">
        <f>SUM(B16:E16)</f>
        <v>0</v>
      </c>
    </row>
    <row r="17" spans="1:11" s="35" customFormat="1" ht="19.5" customHeight="1">
      <c r="A17" s="20" t="s">
        <v>20</v>
      </c>
      <c r="B17" s="119"/>
      <c r="C17" s="120"/>
      <c r="D17" s="120"/>
      <c r="E17" s="120"/>
      <c r="F17" s="121"/>
    </row>
    <row r="18" spans="1:11" ht="15">
      <c r="A18" s="2"/>
      <c r="B18" s="110"/>
      <c r="C18" s="111"/>
      <c r="D18" s="111"/>
      <c r="E18" s="111"/>
      <c r="F18" s="112"/>
    </row>
    <row r="19" spans="1:11" ht="15">
      <c r="A19" s="2"/>
      <c r="B19" s="110"/>
      <c r="C19" s="111"/>
      <c r="D19" s="111"/>
      <c r="E19" s="111"/>
      <c r="F19" s="112"/>
    </row>
    <row r="20" spans="1:11" ht="15">
      <c r="A20" s="2" t="s">
        <v>61</v>
      </c>
      <c r="B20" s="110"/>
      <c r="C20" s="111"/>
      <c r="D20" s="111"/>
      <c r="E20" s="111"/>
      <c r="F20" s="112"/>
    </row>
    <row r="21" spans="1:11" ht="15">
      <c r="A21" s="2"/>
      <c r="B21" s="116"/>
      <c r="C21" s="117"/>
      <c r="D21" s="117"/>
      <c r="E21" s="117"/>
      <c r="F21" s="118"/>
    </row>
    <row r="22" spans="1:11" ht="15">
      <c r="A22" s="2"/>
      <c r="B22" s="116"/>
      <c r="C22" s="117"/>
      <c r="D22" s="117"/>
      <c r="E22" s="117"/>
      <c r="F22" s="118"/>
    </row>
    <row r="23" spans="1:11" ht="15">
      <c r="A23" s="12"/>
      <c r="B23" s="12"/>
      <c r="C23" s="12"/>
      <c r="D23" s="12"/>
      <c r="E23" s="12"/>
      <c r="F23" s="13"/>
    </row>
    <row r="24" spans="1:11" ht="49.5" customHeight="1">
      <c r="A24" s="11"/>
      <c r="B24" s="12"/>
      <c r="C24" s="12"/>
      <c r="D24" s="12"/>
      <c r="E24" s="12"/>
      <c r="F24" s="13"/>
    </row>
    <row r="26" spans="1:11" s="7" customFormat="1" ht="15.75" customHeight="1">
      <c r="A26" s="114" t="s">
        <v>129</v>
      </c>
      <c r="B26" s="114"/>
      <c r="C26" s="114"/>
      <c r="D26" s="114"/>
      <c r="E26" s="114"/>
      <c r="F26" s="114"/>
      <c r="G26" s="82" t="str">
        <f>'Информация для раскрытия'!B3</f>
        <v>I квартал</v>
      </c>
      <c r="H26" s="36" t="str">
        <f>F2</f>
        <v>2020 г.</v>
      </c>
      <c r="J26" s="37"/>
      <c r="K26" s="37"/>
    </row>
    <row r="27" spans="1:11" s="7" customFormat="1" ht="15"/>
    <row r="28" spans="1:11" s="7" customFormat="1" ht="15">
      <c r="A28" s="113" t="s">
        <v>0</v>
      </c>
      <c r="B28" s="113"/>
      <c r="C28" s="113"/>
      <c r="D28" s="113"/>
      <c r="E28" s="113"/>
      <c r="F28" s="113"/>
      <c r="G28" s="113"/>
      <c r="H28" s="113"/>
      <c r="I28" s="113"/>
      <c r="J28" s="113"/>
      <c r="K28" s="113"/>
    </row>
    <row r="29" spans="1:11" s="7" customFormat="1" ht="15">
      <c r="A29" s="103" t="s">
        <v>32</v>
      </c>
      <c r="B29" s="105" t="s">
        <v>1</v>
      </c>
      <c r="C29" s="106"/>
      <c r="D29" s="106"/>
      <c r="E29" s="106"/>
      <c r="F29" s="107"/>
      <c r="G29" s="105" t="s">
        <v>109</v>
      </c>
      <c r="H29" s="106"/>
      <c r="I29" s="106"/>
      <c r="J29" s="106"/>
      <c r="K29" s="107"/>
    </row>
    <row r="30" spans="1:11" s="7" customFormat="1" ht="18" customHeight="1">
      <c r="A30" s="104"/>
      <c r="B30" s="40" t="str">
        <f>+B6</f>
        <v>I квартал</v>
      </c>
      <c r="C30" s="40" t="str">
        <f t="shared" ref="C30:E30" si="4">+C6</f>
        <v>II квартал</v>
      </c>
      <c r="D30" s="40" t="str">
        <f t="shared" si="4"/>
        <v>III квартал</v>
      </c>
      <c r="E30" s="40" t="str">
        <f t="shared" si="4"/>
        <v>IV квартал</v>
      </c>
      <c r="F30" s="40" t="s">
        <v>2</v>
      </c>
      <c r="G30" s="40" t="str">
        <f>+B30</f>
        <v>I квартал</v>
      </c>
      <c r="H30" s="40" t="str">
        <f>+C30</f>
        <v>II квартал</v>
      </c>
      <c r="I30" s="40" t="str">
        <f>+D30</f>
        <v>III квартал</v>
      </c>
      <c r="J30" s="40" t="str">
        <f>+E30</f>
        <v>IV квартал</v>
      </c>
      <c r="K30" s="40" t="str">
        <f t="shared" ref="K30" si="5">+F30</f>
        <v>год</v>
      </c>
    </row>
    <row r="31" spans="1:11" s="7" customFormat="1" ht="18" customHeight="1">
      <c r="A31" s="6" t="s">
        <v>113</v>
      </c>
      <c r="B31" s="9">
        <v>0</v>
      </c>
      <c r="C31" s="90">
        <v>0</v>
      </c>
      <c r="D31" s="90">
        <v>0</v>
      </c>
      <c r="E31" s="90">
        <v>0</v>
      </c>
      <c r="F31" s="9">
        <f>SUM(B31:E31)</f>
        <v>0</v>
      </c>
      <c r="G31" s="9">
        <v>0</v>
      </c>
      <c r="H31" s="90">
        <v>0</v>
      </c>
      <c r="I31" s="90">
        <v>0</v>
      </c>
      <c r="J31" s="90">
        <v>0</v>
      </c>
      <c r="K31" s="9">
        <f>SUM(G31:J31)</f>
        <v>0</v>
      </c>
    </row>
    <row r="32" spans="1:11" s="7" customFormat="1" ht="18" customHeight="1">
      <c r="A32" s="6" t="s">
        <v>114</v>
      </c>
      <c r="B32" s="9">
        <v>0</v>
      </c>
      <c r="C32" s="90">
        <v>0</v>
      </c>
      <c r="D32" s="90">
        <v>0</v>
      </c>
      <c r="E32" s="90">
        <v>0</v>
      </c>
      <c r="F32" s="9">
        <f>SUM(B32:E32)</f>
        <v>0</v>
      </c>
      <c r="G32" s="9">
        <v>0</v>
      </c>
      <c r="H32" s="90">
        <v>0</v>
      </c>
      <c r="I32" s="90">
        <v>0</v>
      </c>
      <c r="J32" s="90">
        <v>0</v>
      </c>
      <c r="K32" s="9">
        <f>SUM(G32:J32)</f>
        <v>0</v>
      </c>
    </row>
    <row r="33" spans="1:11" s="7" customFormat="1" ht="18" customHeight="1">
      <c r="A33" s="6" t="s">
        <v>115</v>
      </c>
      <c r="B33" s="9">
        <v>0</v>
      </c>
      <c r="C33" s="90">
        <v>0</v>
      </c>
      <c r="D33" s="90">
        <v>0</v>
      </c>
      <c r="E33" s="90">
        <v>0</v>
      </c>
      <c r="F33" s="9">
        <f>SUM(B33:E33)</f>
        <v>0</v>
      </c>
      <c r="G33" s="9">
        <v>0</v>
      </c>
      <c r="H33" s="90">
        <v>0</v>
      </c>
      <c r="I33" s="90">
        <v>0</v>
      </c>
      <c r="J33" s="90">
        <v>0</v>
      </c>
      <c r="K33" s="9">
        <f>SUM(G33:J33)</f>
        <v>0</v>
      </c>
    </row>
    <row r="34" spans="1:11" s="7" customFormat="1" ht="18" customHeight="1">
      <c r="A34" s="40" t="s">
        <v>33</v>
      </c>
      <c r="B34" s="10">
        <f>SUM(B31:B33)</f>
        <v>0</v>
      </c>
      <c r="C34" s="98">
        <f>SUM(C31:C33)</f>
        <v>0</v>
      </c>
      <c r="D34" s="98">
        <f>SUM(D31:D33)</f>
        <v>0</v>
      </c>
      <c r="E34" s="98">
        <f>SUM(E31:E33)</f>
        <v>0</v>
      </c>
      <c r="F34" s="10">
        <f>SUM(B34:E34)</f>
        <v>0</v>
      </c>
      <c r="G34" s="10">
        <f>SUM(G31:G33)</f>
        <v>0</v>
      </c>
      <c r="H34" s="98">
        <f>SUM(H31:H33)</f>
        <v>0</v>
      </c>
      <c r="I34" s="98">
        <f>SUM(I31:I33)</f>
        <v>0</v>
      </c>
      <c r="J34" s="98">
        <f>SUM(J31:J33)</f>
        <v>0</v>
      </c>
      <c r="K34" s="10">
        <f>SUM(G34:J34)</f>
        <v>0</v>
      </c>
    </row>
    <row r="35" spans="1:11" s="7" customFormat="1" ht="15">
      <c r="A35" s="8"/>
      <c r="B35" s="8"/>
      <c r="C35" s="8"/>
      <c r="D35" s="8"/>
      <c r="E35" s="8"/>
      <c r="F35" s="8"/>
      <c r="G35" s="8"/>
      <c r="H35" s="8"/>
      <c r="I35" s="8"/>
      <c r="J35" s="8"/>
      <c r="K35" s="8"/>
    </row>
    <row r="36" spans="1:11" s="7" customFormat="1" ht="19.5" customHeight="1">
      <c r="A36" s="108" t="s">
        <v>85</v>
      </c>
      <c r="B36" s="108"/>
      <c r="C36" s="108"/>
      <c r="D36" s="108"/>
      <c r="E36" s="108"/>
      <c r="F36" s="108"/>
      <c r="G36" s="108"/>
      <c r="H36" s="108"/>
      <c r="I36" s="108"/>
      <c r="J36" s="108"/>
      <c r="K36" s="108"/>
    </row>
    <row r="37" spans="1:11" s="7" customFormat="1" ht="15">
      <c r="A37" s="103" t="s">
        <v>32</v>
      </c>
      <c r="B37" s="125" t="s">
        <v>79</v>
      </c>
      <c r="C37" s="125"/>
      <c r="D37" s="125"/>
      <c r="E37" s="125"/>
      <c r="F37" s="125"/>
      <c r="G37" s="125" t="s">
        <v>80</v>
      </c>
      <c r="H37" s="125"/>
      <c r="I37" s="125"/>
      <c r="J37" s="125"/>
      <c r="K37" s="125"/>
    </row>
    <row r="38" spans="1:11" s="7" customFormat="1" ht="30">
      <c r="A38" s="104"/>
      <c r="B38" s="40" t="str">
        <f>+B30</f>
        <v>I квартал</v>
      </c>
      <c r="C38" s="40" t="str">
        <f t="shared" ref="C38:K41" si="6">+C30</f>
        <v>II квартал</v>
      </c>
      <c r="D38" s="40" t="str">
        <f t="shared" si="6"/>
        <v>III квартал</v>
      </c>
      <c r="E38" s="40" t="str">
        <f t="shared" si="6"/>
        <v>IV квартал</v>
      </c>
      <c r="F38" s="40" t="str">
        <f t="shared" si="6"/>
        <v>год</v>
      </c>
      <c r="G38" s="40" t="str">
        <f t="shared" si="6"/>
        <v>I квартал</v>
      </c>
      <c r="H38" s="40" t="str">
        <f t="shared" si="6"/>
        <v>II квартал</v>
      </c>
      <c r="I38" s="40" t="str">
        <f t="shared" si="6"/>
        <v>III квартал</v>
      </c>
      <c r="J38" s="40" t="str">
        <f t="shared" si="6"/>
        <v>IV квартал</v>
      </c>
      <c r="K38" s="40" t="str">
        <f t="shared" si="6"/>
        <v>год</v>
      </c>
    </row>
    <row r="39" spans="1:11" s="7" customFormat="1" ht="18" customHeight="1">
      <c r="A39" s="6" t="s">
        <v>113</v>
      </c>
      <c r="B39" s="9">
        <v>0</v>
      </c>
      <c r="C39" s="90">
        <v>0</v>
      </c>
      <c r="D39" s="90">
        <v>0</v>
      </c>
      <c r="E39" s="90">
        <v>0</v>
      </c>
      <c r="F39" s="9">
        <f>SUM(B39:E39)</f>
        <v>0</v>
      </c>
      <c r="G39" s="9">
        <f>+G31</f>
        <v>0</v>
      </c>
      <c r="H39" s="90">
        <f t="shared" si="6"/>
        <v>0</v>
      </c>
      <c r="I39" s="90">
        <f t="shared" si="6"/>
        <v>0</v>
      </c>
      <c r="J39" s="90">
        <v>0</v>
      </c>
      <c r="K39" s="9">
        <f>SUM(G39:J39)</f>
        <v>0</v>
      </c>
    </row>
    <row r="40" spans="1:11" s="7" customFormat="1" ht="18" customHeight="1">
      <c r="A40" s="6" t="s">
        <v>114</v>
      </c>
      <c r="B40" s="9">
        <v>0</v>
      </c>
      <c r="C40" s="90">
        <v>0</v>
      </c>
      <c r="D40" s="90">
        <v>0</v>
      </c>
      <c r="E40" s="90">
        <v>0</v>
      </c>
      <c r="F40" s="9">
        <f>SUM(B40:E40)</f>
        <v>0</v>
      </c>
      <c r="G40" s="9">
        <v>0</v>
      </c>
      <c r="H40" s="90">
        <f t="shared" si="6"/>
        <v>0</v>
      </c>
      <c r="I40" s="90">
        <f t="shared" si="6"/>
        <v>0</v>
      </c>
      <c r="J40" s="90">
        <v>0</v>
      </c>
      <c r="K40" s="9">
        <f>SUM(G40:J40)</f>
        <v>0</v>
      </c>
    </row>
    <row r="41" spans="1:11" s="7" customFormat="1" ht="18" customHeight="1">
      <c r="A41" s="6" t="s">
        <v>115</v>
      </c>
      <c r="B41" s="9">
        <v>0</v>
      </c>
      <c r="C41" s="90">
        <v>0</v>
      </c>
      <c r="D41" s="90">
        <v>0</v>
      </c>
      <c r="E41" s="90">
        <v>0</v>
      </c>
      <c r="F41" s="9">
        <f>SUM(B41:E41)</f>
        <v>0</v>
      </c>
      <c r="G41" s="9">
        <v>0</v>
      </c>
      <c r="H41" s="90">
        <f t="shared" si="6"/>
        <v>0</v>
      </c>
      <c r="I41" s="90">
        <f t="shared" si="6"/>
        <v>0</v>
      </c>
      <c r="J41" s="90">
        <v>0</v>
      </c>
      <c r="K41" s="9">
        <f>SUM(G41:J41)</f>
        <v>0</v>
      </c>
    </row>
    <row r="42" spans="1:11" s="7" customFormat="1" ht="18" customHeight="1">
      <c r="A42" s="40" t="s">
        <v>33</v>
      </c>
      <c r="B42" s="10">
        <f>SUM(B39:B41)</f>
        <v>0</v>
      </c>
      <c r="C42" s="98">
        <f>SUM(C39:C41)</f>
        <v>0</v>
      </c>
      <c r="D42" s="98">
        <f>SUM(D39:D41)</f>
        <v>0</v>
      </c>
      <c r="E42" s="98">
        <f>SUM(E39:E41)</f>
        <v>0</v>
      </c>
      <c r="F42" s="10">
        <f>SUM(B42:E42)</f>
        <v>0</v>
      </c>
      <c r="G42" s="10">
        <f>SUM(G39:G41)</f>
        <v>0</v>
      </c>
      <c r="H42" s="98">
        <f>SUM(H39:H41)</f>
        <v>0</v>
      </c>
      <c r="I42" s="98">
        <f>SUM(I39:I41)</f>
        <v>0</v>
      </c>
      <c r="J42" s="98">
        <f>SUM(J39:J41)</f>
        <v>0</v>
      </c>
      <c r="K42" s="10">
        <f>SUM(G42:J42)</f>
        <v>0</v>
      </c>
    </row>
  </sheetData>
  <mergeCells count="20">
    <mergeCell ref="A5:A6"/>
    <mergeCell ref="A37:A38"/>
    <mergeCell ref="B37:F37"/>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49"/>
  <sheetViews>
    <sheetView showGridLines="0" view="pageBreakPreview" zoomScaleNormal="100" zoomScaleSheetLayoutView="100" workbookViewId="0">
      <selection activeCell="A7" sqref="A7:E45"/>
    </sheetView>
  </sheetViews>
  <sheetFormatPr defaultRowHeight="15"/>
  <cols>
    <col min="1" max="1" width="49.8554687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02" t="s">
        <v>110</v>
      </c>
      <c r="E1" s="102"/>
    </row>
    <row r="2" spans="1:7" s="14" customFormat="1" ht="20.100000000000001" customHeight="1">
      <c r="A2" s="126" t="s">
        <v>35</v>
      </c>
      <c r="B2" s="126"/>
      <c r="C2" s="126"/>
      <c r="D2" s="126"/>
      <c r="E2" s="126"/>
      <c r="G2" s="75"/>
    </row>
    <row r="3" spans="1:7" s="14" customFormat="1" ht="20.100000000000001" customHeight="1">
      <c r="A3" s="128" t="s">
        <v>127</v>
      </c>
      <c r="B3" s="128"/>
      <c r="C3" s="83" t="str">
        <f>'1)'!E2</f>
        <v>I квартал</v>
      </c>
      <c r="D3" s="38" t="str">
        <f>'1)'!F2</f>
        <v>2020 г.</v>
      </c>
      <c r="E3" s="93"/>
      <c r="F3" s="3"/>
    </row>
    <row r="4" spans="1:7" s="14" customFormat="1">
      <c r="A4" s="127" t="s">
        <v>84</v>
      </c>
      <c r="B4" s="127"/>
      <c r="C4" s="127"/>
      <c r="D4" s="127"/>
      <c r="E4" s="127"/>
      <c r="F4" s="13"/>
    </row>
    <row r="5" spans="1:7" s="14" customFormat="1">
      <c r="A5" s="21"/>
      <c r="B5" s="93"/>
      <c r="C5" s="93"/>
      <c r="D5" s="93"/>
      <c r="E5" s="93"/>
      <c r="F5" s="13"/>
    </row>
    <row r="6" spans="1:7" s="22" customFormat="1" ht="45">
      <c r="A6" s="39" t="s">
        <v>21</v>
      </c>
      <c r="B6" s="39" t="s">
        <v>22</v>
      </c>
      <c r="C6" s="39" t="s">
        <v>23</v>
      </c>
      <c r="D6" s="39" t="s">
        <v>24</v>
      </c>
      <c r="E6" s="39" t="s">
        <v>25</v>
      </c>
    </row>
    <row r="7" spans="1:7" s="13" customFormat="1" ht="15" customHeight="1">
      <c r="A7" s="159" t="s">
        <v>26</v>
      </c>
      <c r="B7" s="159"/>
      <c r="C7" s="91"/>
      <c r="D7" s="91"/>
      <c r="E7" s="160"/>
    </row>
    <row r="8" spans="1:7" s="13" customFormat="1" ht="15" customHeight="1">
      <c r="A8" s="86" t="s">
        <v>135</v>
      </c>
      <c r="B8" s="23" t="s">
        <v>125</v>
      </c>
      <c r="C8" s="91">
        <v>43833</v>
      </c>
      <c r="D8" s="91">
        <v>43833</v>
      </c>
      <c r="E8" s="80">
        <v>28.7</v>
      </c>
    </row>
    <row r="9" spans="1:7" s="13" customFormat="1" ht="15" customHeight="1">
      <c r="A9" s="86" t="s">
        <v>136</v>
      </c>
      <c r="B9" s="23" t="s">
        <v>125</v>
      </c>
      <c r="C9" s="91">
        <v>43834</v>
      </c>
      <c r="D9" s="91">
        <v>43834</v>
      </c>
      <c r="E9" s="80">
        <v>28.7</v>
      </c>
    </row>
    <row r="10" spans="1:7" s="13" customFormat="1" ht="15" customHeight="1">
      <c r="A10" s="86" t="s">
        <v>137</v>
      </c>
      <c r="B10" s="23" t="s">
        <v>125</v>
      </c>
      <c r="C10" s="91">
        <v>43835</v>
      </c>
      <c r="D10" s="91">
        <v>43835</v>
      </c>
      <c r="E10" s="80">
        <v>28.7</v>
      </c>
    </row>
    <row r="11" spans="1:7" s="13" customFormat="1" ht="15" customHeight="1">
      <c r="A11" s="86" t="s">
        <v>138</v>
      </c>
      <c r="B11" s="23" t="s">
        <v>125</v>
      </c>
      <c r="C11" s="91">
        <v>43836</v>
      </c>
      <c r="D11" s="91">
        <v>43836</v>
      </c>
      <c r="E11" s="80">
        <v>28</v>
      </c>
    </row>
    <row r="12" spans="1:7" s="13" customFormat="1">
      <c r="A12" s="86" t="s">
        <v>139</v>
      </c>
      <c r="B12" s="23" t="s">
        <v>125</v>
      </c>
      <c r="C12" s="91">
        <v>43837</v>
      </c>
      <c r="D12" s="91">
        <v>43837</v>
      </c>
      <c r="E12" s="80">
        <v>27</v>
      </c>
    </row>
    <row r="13" spans="1:7" s="13" customFormat="1" ht="15" customHeight="1">
      <c r="A13" s="86" t="s">
        <v>140</v>
      </c>
      <c r="B13" s="23" t="s">
        <v>125</v>
      </c>
      <c r="C13" s="91">
        <v>43838</v>
      </c>
      <c r="D13" s="91">
        <v>43838</v>
      </c>
      <c r="E13" s="80">
        <v>27</v>
      </c>
    </row>
    <row r="14" spans="1:7" s="13" customFormat="1" ht="15" customHeight="1">
      <c r="A14" s="86" t="s">
        <v>141</v>
      </c>
      <c r="B14" s="23" t="s">
        <v>125</v>
      </c>
      <c r="C14" s="91">
        <v>43874</v>
      </c>
      <c r="D14" s="91">
        <v>43874</v>
      </c>
      <c r="E14" s="80">
        <v>37</v>
      </c>
    </row>
    <row r="15" spans="1:7" s="13" customFormat="1" ht="15" customHeight="1">
      <c r="A15" s="86" t="s">
        <v>142</v>
      </c>
      <c r="B15" s="23" t="s">
        <v>125</v>
      </c>
      <c r="C15" s="91">
        <v>43887</v>
      </c>
      <c r="D15" s="91">
        <v>43887</v>
      </c>
      <c r="E15" s="80">
        <v>41</v>
      </c>
    </row>
    <row r="16" spans="1:7" s="13" customFormat="1" ht="15" customHeight="1">
      <c r="A16" s="86" t="s">
        <v>143</v>
      </c>
      <c r="B16" s="23" t="s">
        <v>125</v>
      </c>
      <c r="C16" s="91">
        <v>43888</v>
      </c>
      <c r="D16" s="91">
        <v>43888</v>
      </c>
      <c r="E16" s="80">
        <v>37</v>
      </c>
    </row>
    <row r="17" spans="1:5" s="13" customFormat="1" ht="15" customHeight="1">
      <c r="A17" s="86" t="s">
        <v>144</v>
      </c>
      <c r="B17" s="23" t="s">
        <v>125</v>
      </c>
      <c r="C17" s="91">
        <v>43898</v>
      </c>
      <c r="D17" s="91">
        <v>43898</v>
      </c>
      <c r="E17" s="80">
        <v>27</v>
      </c>
    </row>
    <row r="18" spans="1:5" s="13" customFormat="1" ht="15" customHeight="1">
      <c r="A18" s="86"/>
      <c r="B18" s="23"/>
      <c r="C18" s="91"/>
      <c r="D18" s="91"/>
      <c r="E18" s="80"/>
    </row>
    <row r="19" spans="1:5" s="13" customFormat="1">
      <c r="A19" s="88" t="s">
        <v>27</v>
      </c>
      <c r="B19" s="87"/>
      <c r="C19" s="87"/>
      <c r="D19" s="87"/>
      <c r="E19" s="80"/>
    </row>
    <row r="20" spans="1:5" s="13" customFormat="1" ht="15" customHeight="1">
      <c r="A20" s="86" t="s">
        <v>145</v>
      </c>
      <c r="B20" s="23" t="s">
        <v>125</v>
      </c>
      <c r="C20" s="91">
        <v>43840</v>
      </c>
      <c r="D20" s="91">
        <v>43840</v>
      </c>
      <c r="E20" s="80">
        <v>16.399999999999999</v>
      </c>
    </row>
    <row r="21" spans="1:5" s="13" customFormat="1" ht="15" customHeight="1">
      <c r="A21" s="86" t="s">
        <v>146</v>
      </c>
      <c r="B21" s="23" t="s">
        <v>125</v>
      </c>
      <c r="C21" s="91">
        <v>43850</v>
      </c>
      <c r="D21" s="91">
        <v>43850</v>
      </c>
      <c r="E21" s="80">
        <v>24.6</v>
      </c>
    </row>
    <row r="22" spans="1:5" s="13" customFormat="1" ht="15" customHeight="1">
      <c r="A22" s="86" t="s">
        <v>147</v>
      </c>
      <c r="B22" s="23" t="s">
        <v>125</v>
      </c>
      <c r="C22" s="91">
        <v>43859</v>
      </c>
      <c r="D22" s="91">
        <v>43859</v>
      </c>
      <c r="E22" s="80">
        <v>24.6</v>
      </c>
    </row>
    <row r="23" spans="1:5" s="13" customFormat="1" ht="15" customHeight="1">
      <c r="A23" s="86" t="s">
        <v>148</v>
      </c>
      <c r="B23" s="23" t="s">
        <v>125</v>
      </c>
      <c r="C23" s="91">
        <v>43866</v>
      </c>
      <c r="D23" s="91">
        <v>43866</v>
      </c>
      <c r="E23" s="80">
        <v>20.5</v>
      </c>
    </row>
    <row r="24" spans="1:5" s="13" customFormat="1" ht="15" customHeight="1">
      <c r="A24" s="86" t="s">
        <v>149</v>
      </c>
      <c r="B24" s="23" t="s">
        <v>125</v>
      </c>
      <c r="C24" s="91">
        <v>43866</v>
      </c>
      <c r="D24" s="91">
        <v>43866</v>
      </c>
      <c r="E24" s="80">
        <v>20.5</v>
      </c>
    </row>
    <row r="25" spans="1:5" s="13" customFormat="1" ht="15" customHeight="1">
      <c r="A25" s="86" t="s">
        <v>150</v>
      </c>
      <c r="B25" s="23" t="s">
        <v>125</v>
      </c>
      <c r="C25" s="91">
        <v>43869</v>
      </c>
      <c r="D25" s="91">
        <v>43869</v>
      </c>
      <c r="E25" s="80">
        <v>16.399999999999999</v>
      </c>
    </row>
    <row r="26" spans="1:5" s="13" customFormat="1" ht="15" customHeight="1">
      <c r="A26" s="86" t="s">
        <v>151</v>
      </c>
      <c r="B26" s="23" t="s">
        <v>125</v>
      </c>
      <c r="C26" s="91">
        <v>43876</v>
      </c>
      <c r="D26" s="91">
        <v>43876</v>
      </c>
      <c r="E26" s="80">
        <v>16.399999999999999</v>
      </c>
    </row>
    <row r="27" spans="1:5" s="13" customFormat="1" ht="15" customHeight="1">
      <c r="A27" s="86" t="s">
        <v>152</v>
      </c>
      <c r="B27" s="23" t="s">
        <v>125</v>
      </c>
      <c r="C27" s="91">
        <v>43884</v>
      </c>
      <c r="D27" s="91">
        <v>43884</v>
      </c>
      <c r="E27" s="80">
        <v>20.5</v>
      </c>
    </row>
    <row r="28" spans="1:5" s="13" customFormat="1" ht="15" customHeight="1">
      <c r="A28" s="86" t="s">
        <v>153</v>
      </c>
      <c r="B28" s="23" t="s">
        <v>125</v>
      </c>
      <c r="C28" s="91">
        <v>43884</v>
      </c>
      <c r="D28" s="91">
        <v>43884</v>
      </c>
      <c r="E28" s="80">
        <v>20.5</v>
      </c>
    </row>
    <row r="29" spans="1:5" s="13" customFormat="1" ht="15" customHeight="1">
      <c r="A29" s="86" t="s">
        <v>154</v>
      </c>
      <c r="B29" s="23" t="s">
        <v>125</v>
      </c>
      <c r="C29" s="91">
        <v>43904</v>
      </c>
      <c r="D29" s="91">
        <v>43904</v>
      </c>
      <c r="E29" s="80">
        <v>24.6</v>
      </c>
    </row>
    <row r="30" spans="1:5" s="13" customFormat="1" ht="15" customHeight="1">
      <c r="A30" s="86" t="s">
        <v>155</v>
      </c>
      <c r="B30" s="23" t="s">
        <v>125</v>
      </c>
      <c r="C30" s="91">
        <v>43911</v>
      </c>
      <c r="D30" s="91">
        <v>43911</v>
      </c>
      <c r="E30" s="80">
        <v>24.6</v>
      </c>
    </row>
    <row r="31" spans="1:5" s="13" customFormat="1" ht="15" customHeight="1">
      <c r="A31" s="88"/>
      <c r="B31" s="87"/>
      <c r="C31" s="87"/>
      <c r="D31" s="87"/>
      <c r="E31" s="80"/>
    </row>
    <row r="32" spans="1:5" s="13" customFormat="1" ht="15" customHeight="1">
      <c r="A32" s="89" t="s">
        <v>28</v>
      </c>
      <c r="B32" s="87"/>
      <c r="C32" s="87"/>
      <c r="D32" s="87"/>
      <c r="E32" s="80"/>
    </row>
    <row r="33" spans="1:5" s="13" customFormat="1" ht="15" customHeight="1">
      <c r="A33" s="92" t="s">
        <v>156</v>
      </c>
      <c r="B33" s="23" t="s">
        <v>125</v>
      </c>
      <c r="C33" s="91">
        <v>43833</v>
      </c>
      <c r="D33" s="91">
        <v>43833</v>
      </c>
      <c r="E33" s="80">
        <v>12.3</v>
      </c>
    </row>
    <row r="34" spans="1:5" s="13" customFormat="1" ht="15" customHeight="1">
      <c r="A34" s="92" t="s">
        <v>157</v>
      </c>
      <c r="B34" s="23" t="s">
        <v>125</v>
      </c>
      <c r="C34" s="91">
        <v>43834</v>
      </c>
      <c r="D34" s="91">
        <v>43834</v>
      </c>
      <c r="E34" s="80">
        <v>12.3</v>
      </c>
    </row>
    <row r="35" spans="1:5" s="13" customFormat="1">
      <c r="A35" s="92" t="s">
        <v>158</v>
      </c>
      <c r="B35" s="23" t="s">
        <v>125</v>
      </c>
      <c r="C35" s="91">
        <v>43835</v>
      </c>
      <c r="D35" s="91">
        <v>43835</v>
      </c>
      <c r="E35" s="80">
        <v>12.3</v>
      </c>
    </row>
    <row r="36" spans="1:5" s="13" customFormat="1">
      <c r="A36" s="92" t="s">
        <v>159</v>
      </c>
      <c r="B36" s="23" t="s">
        <v>125</v>
      </c>
      <c r="C36" s="91">
        <v>43836</v>
      </c>
      <c r="D36" s="91">
        <v>43836</v>
      </c>
      <c r="E36" s="80">
        <v>13</v>
      </c>
    </row>
    <row r="37" spans="1:5" s="13" customFormat="1">
      <c r="A37" s="92" t="s">
        <v>160</v>
      </c>
      <c r="B37" s="23" t="s">
        <v>125</v>
      </c>
      <c r="C37" s="91">
        <v>43837</v>
      </c>
      <c r="D37" s="91">
        <v>43837</v>
      </c>
      <c r="E37" s="80">
        <v>14</v>
      </c>
    </row>
    <row r="38" spans="1:5" s="13" customFormat="1">
      <c r="A38" s="92" t="s">
        <v>161</v>
      </c>
      <c r="B38" s="23" t="s">
        <v>125</v>
      </c>
      <c r="C38" s="91">
        <v>43838</v>
      </c>
      <c r="D38" s="91">
        <v>43838</v>
      </c>
      <c r="E38" s="80">
        <v>14</v>
      </c>
    </row>
    <row r="39" spans="1:5" s="13" customFormat="1">
      <c r="A39" s="92" t="s">
        <v>162</v>
      </c>
      <c r="B39" s="23" t="s">
        <v>125</v>
      </c>
      <c r="C39" s="91">
        <v>43839</v>
      </c>
      <c r="D39" s="91">
        <v>43839</v>
      </c>
      <c r="E39" s="80">
        <v>36</v>
      </c>
    </row>
    <row r="40" spans="1:5" s="13" customFormat="1">
      <c r="A40" s="92" t="s">
        <v>163</v>
      </c>
      <c r="B40" s="23" t="s">
        <v>125</v>
      </c>
      <c r="C40" s="91">
        <v>43891</v>
      </c>
      <c r="D40" s="91">
        <v>43891</v>
      </c>
      <c r="E40" s="80">
        <v>16.399999999999999</v>
      </c>
    </row>
    <row r="41" spans="1:5" s="13" customFormat="1">
      <c r="A41" s="92" t="s">
        <v>164</v>
      </c>
      <c r="B41" s="23" t="s">
        <v>125</v>
      </c>
      <c r="C41" s="91">
        <v>43892</v>
      </c>
      <c r="D41" s="91">
        <v>43892</v>
      </c>
      <c r="E41" s="80">
        <v>16.399999999999999</v>
      </c>
    </row>
    <row r="42" spans="1:5">
      <c r="A42" s="92" t="s">
        <v>165</v>
      </c>
      <c r="B42" s="23" t="s">
        <v>125</v>
      </c>
      <c r="C42" s="91">
        <v>43898</v>
      </c>
      <c r="D42" s="91">
        <v>43898</v>
      </c>
      <c r="E42" s="80">
        <v>14</v>
      </c>
    </row>
    <row r="43" spans="1:5">
      <c r="A43" s="79" t="s">
        <v>166</v>
      </c>
      <c r="B43" s="23" t="s">
        <v>125</v>
      </c>
      <c r="C43" s="91">
        <v>43913</v>
      </c>
      <c r="D43" s="91">
        <v>43913</v>
      </c>
      <c r="E43" s="80">
        <v>24.6</v>
      </c>
    </row>
    <row r="44" spans="1:5">
      <c r="A44" s="79" t="s">
        <v>167</v>
      </c>
      <c r="B44" s="23" t="s">
        <v>125</v>
      </c>
      <c r="C44" s="91">
        <v>43914</v>
      </c>
      <c r="D44" s="91">
        <v>43914</v>
      </c>
      <c r="E44" s="80">
        <v>24.6</v>
      </c>
    </row>
    <row r="45" spans="1:5">
      <c r="A45" s="92"/>
      <c r="B45" s="23"/>
      <c r="C45" s="91"/>
      <c r="D45" s="91"/>
      <c r="E45" s="80"/>
    </row>
    <row r="46" spans="1:5">
      <c r="A46" s="79"/>
      <c r="B46" s="23"/>
      <c r="C46" s="91"/>
      <c r="D46" s="91"/>
      <c r="E46" s="80"/>
    </row>
    <row r="47" spans="1:5">
      <c r="A47" s="79"/>
      <c r="B47" s="23"/>
      <c r="C47" s="91"/>
      <c r="D47" s="91"/>
      <c r="E47" s="80"/>
    </row>
    <row r="48" spans="1:5">
      <c r="A48" s="99"/>
      <c r="B48" s="23"/>
      <c r="C48" s="91"/>
      <c r="D48" s="91"/>
      <c r="E48" s="80"/>
    </row>
    <row r="49" spans="1:5">
      <c r="A49" s="92"/>
      <c r="B49" s="23"/>
      <c r="C49" s="87"/>
      <c r="D49" s="87"/>
      <c r="E49" s="80"/>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A8" sqref="A8:H10"/>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02" t="s">
        <v>110</v>
      </c>
      <c r="H1" s="102"/>
    </row>
    <row r="2" spans="1:8" ht="20.100000000000001" customHeight="1">
      <c r="A2" s="129" t="s">
        <v>36</v>
      </c>
      <c r="B2" s="129"/>
      <c r="C2" s="129"/>
      <c r="D2" s="129"/>
      <c r="E2" s="129"/>
      <c r="F2" s="129"/>
      <c r="G2" s="129"/>
      <c r="H2" s="129"/>
    </row>
    <row r="3" spans="1:8" ht="20.100000000000001" customHeight="1">
      <c r="A3" s="139" t="s">
        <v>130</v>
      </c>
      <c r="B3" s="139"/>
      <c r="C3" s="139"/>
      <c r="D3" s="139"/>
      <c r="E3" s="139"/>
      <c r="F3" s="84" t="str">
        <f>'1)'!E2</f>
        <v>I квартал</v>
      </c>
      <c r="G3" s="43" t="str">
        <f>'2)'!D3</f>
        <v>2020 г.</v>
      </c>
      <c r="H3" s="94"/>
    </row>
    <row r="4" spans="1:8" ht="12" customHeight="1">
      <c r="A4" s="94"/>
      <c r="B4" s="94"/>
      <c r="C4" s="94"/>
      <c r="D4" s="94"/>
      <c r="E4" s="94"/>
      <c r="F4" s="94"/>
      <c r="G4" s="94"/>
      <c r="H4" s="94"/>
    </row>
    <row r="5" spans="1:8">
      <c r="A5" s="130" t="s">
        <v>3</v>
      </c>
      <c r="B5" s="130"/>
      <c r="C5" s="130"/>
      <c r="D5" s="130"/>
      <c r="E5" s="130"/>
      <c r="F5" s="130"/>
      <c r="G5" s="130"/>
      <c r="H5" s="130"/>
    </row>
    <row r="6" spans="1:8" ht="90" customHeight="1">
      <c r="A6" s="131" t="s">
        <v>4</v>
      </c>
      <c r="B6" s="131" t="s">
        <v>5</v>
      </c>
      <c r="C6" s="131" t="s">
        <v>6</v>
      </c>
      <c r="D6" s="133" t="s">
        <v>7</v>
      </c>
      <c r="E6" s="134"/>
      <c r="F6" s="135" t="s">
        <v>8</v>
      </c>
      <c r="G6" s="136"/>
      <c r="H6" s="137" t="s">
        <v>9</v>
      </c>
    </row>
    <row r="7" spans="1:8" ht="75.75" customHeight="1">
      <c r="A7" s="132"/>
      <c r="B7" s="132"/>
      <c r="C7" s="132"/>
      <c r="D7" s="44" t="s">
        <v>10</v>
      </c>
      <c r="E7" s="44" t="s">
        <v>11</v>
      </c>
      <c r="F7" s="45" t="s">
        <v>12</v>
      </c>
      <c r="G7" s="45" t="s">
        <v>13</v>
      </c>
      <c r="H7" s="138"/>
    </row>
    <row r="8" spans="1:8" ht="20.100000000000001" customHeight="1">
      <c r="A8" s="46">
        <v>1</v>
      </c>
      <c r="B8" s="46" t="s">
        <v>116</v>
      </c>
      <c r="C8" s="46" t="s">
        <v>14</v>
      </c>
      <c r="D8" s="46">
        <v>10</v>
      </c>
      <c r="E8" s="47">
        <v>10</v>
      </c>
      <c r="F8" s="48">
        <v>10.3</v>
      </c>
      <c r="G8" s="48">
        <v>10.3</v>
      </c>
      <c r="H8" s="48">
        <v>10.3</v>
      </c>
    </row>
    <row r="9" spans="1:8" ht="20.100000000000001" customHeight="1">
      <c r="A9" s="46">
        <v>2</v>
      </c>
      <c r="B9" s="46" t="s">
        <v>113</v>
      </c>
      <c r="C9" s="46" t="s">
        <v>15</v>
      </c>
      <c r="D9" s="46">
        <v>31.5</v>
      </c>
      <c r="E9" s="47">
        <v>40</v>
      </c>
      <c r="F9" s="48">
        <v>48.1</v>
      </c>
      <c r="G9" s="48">
        <v>48.1</v>
      </c>
      <c r="H9" s="48">
        <v>48.1</v>
      </c>
    </row>
    <row r="10" spans="1:8" ht="20.100000000000001" customHeight="1">
      <c r="A10" s="46">
        <v>3</v>
      </c>
      <c r="B10" s="46" t="s">
        <v>114</v>
      </c>
      <c r="C10" s="46" t="s">
        <v>16</v>
      </c>
      <c r="D10" s="46">
        <v>80</v>
      </c>
      <c r="E10" s="49">
        <v>63</v>
      </c>
      <c r="F10" s="48">
        <v>109.5</v>
      </c>
      <c r="G10" s="48">
        <v>109.5</v>
      </c>
      <c r="H10" s="48">
        <v>109.5</v>
      </c>
    </row>
    <row r="11" spans="1:8">
      <c r="A11" s="50"/>
      <c r="B11" s="50"/>
      <c r="C11" s="50"/>
      <c r="D11" s="50"/>
      <c r="E11" s="51">
        <f>SUM(D8:E10)</f>
        <v>234.5</v>
      </c>
      <c r="F11" s="52">
        <f>SUM(F8:F10)</f>
        <v>167.9</v>
      </c>
      <c r="G11" s="50"/>
      <c r="H11" s="50"/>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Normal="100" zoomScaleSheetLayoutView="100" workbookViewId="0"/>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02" t="s">
        <v>110</v>
      </c>
      <c r="L1" s="102"/>
    </row>
    <row r="2" spans="1:12" ht="19.5" customHeight="1">
      <c r="A2" s="145" t="s">
        <v>107</v>
      </c>
      <c r="B2" s="145"/>
      <c r="C2" s="145"/>
      <c r="D2" s="145"/>
      <c r="E2" s="145"/>
      <c r="F2" s="145"/>
      <c r="G2" s="145"/>
      <c r="H2" s="145"/>
      <c r="I2" s="145"/>
      <c r="J2" s="145"/>
      <c r="K2" s="145"/>
      <c r="L2" s="145"/>
    </row>
    <row r="3" spans="1:12" ht="15" customHeight="1">
      <c r="A3" s="140"/>
      <c r="B3" s="140"/>
      <c r="C3" s="140"/>
      <c r="D3" s="140"/>
      <c r="E3" s="140"/>
      <c r="F3" s="140"/>
      <c r="G3" s="140"/>
      <c r="H3" s="140"/>
      <c r="I3" s="140"/>
      <c r="J3" s="140"/>
      <c r="K3" s="140"/>
      <c r="L3" s="140"/>
    </row>
    <row r="4" spans="1:12" ht="15" customHeight="1">
      <c r="A4" s="146" t="s">
        <v>29</v>
      </c>
      <c r="B4" s="146"/>
      <c r="C4" s="146"/>
      <c r="D4" s="146"/>
      <c r="E4" s="146"/>
      <c r="F4" s="146"/>
      <c r="G4" s="146"/>
      <c r="H4" s="146"/>
      <c r="I4" s="146"/>
      <c r="J4" s="146"/>
      <c r="K4" s="146"/>
      <c r="L4" s="146"/>
    </row>
    <row r="5" spans="1:12" s="41" customFormat="1" ht="15" customHeight="1">
      <c r="A5" s="147" t="s">
        <v>54</v>
      </c>
      <c r="B5" s="147"/>
      <c r="C5" s="147"/>
      <c r="D5" s="147"/>
      <c r="E5" s="147"/>
      <c r="F5" s="147"/>
      <c r="G5" s="147"/>
      <c r="H5" s="147"/>
      <c r="I5" s="147"/>
      <c r="J5" s="147"/>
      <c r="K5" s="147"/>
      <c r="L5" s="147"/>
    </row>
    <row r="6" spans="1:12" ht="96" customHeight="1">
      <c r="A6" s="148" t="s">
        <v>55</v>
      </c>
      <c r="B6" s="148"/>
      <c r="C6" s="148"/>
      <c r="D6" s="148"/>
      <c r="E6" s="148"/>
      <c r="F6" s="148"/>
      <c r="G6" s="148"/>
      <c r="H6" s="148"/>
      <c r="I6" s="148"/>
      <c r="J6" s="148"/>
      <c r="K6" s="148"/>
      <c r="L6" s="148"/>
    </row>
    <row r="7" spans="1:12" ht="30" customHeight="1">
      <c r="A7" s="148" t="s">
        <v>56</v>
      </c>
      <c r="B7" s="148"/>
      <c r="C7" s="148"/>
      <c r="D7" s="148"/>
      <c r="E7" s="148"/>
      <c r="F7" s="148"/>
      <c r="G7" s="148"/>
      <c r="H7" s="148"/>
      <c r="I7" s="148"/>
      <c r="J7" s="148"/>
      <c r="K7" s="148"/>
      <c r="L7" s="148"/>
    </row>
    <row r="8" spans="1:12" ht="30" customHeight="1">
      <c r="A8" s="148" t="s">
        <v>62</v>
      </c>
      <c r="B8" s="148"/>
      <c r="C8" s="148"/>
      <c r="D8" s="148"/>
      <c r="E8" s="148"/>
      <c r="F8" s="148"/>
      <c r="G8" s="148"/>
      <c r="H8" s="148"/>
      <c r="I8" s="148"/>
      <c r="J8" s="148"/>
      <c r="K8" s="148"/>
      <c r="L8" s="148"/>
    </row>
    <row r="9" spans="1:12" ht="15" customHeight="1">
      <c r="A9" s="96"/>
      <c r="B9" s="53"/>
      <c r="C9" s="53"/>
      <c r="D9" s="53"/>
      <c r="E9" s="53"/>
      <c r="F9" s="53"/>
      <c r="G9" s="53"/>
      <c r="H9" s="53"/>
      <c r="I9" s="53"/>
      <c r="J9" s="53"/>
      <c r="K9" s="53"/>
      <c r="L9" s="53"/>
    </row>
    <row r="10" spans="1:12" ht="15" customHeight="1">
      <c r="A10" s="146" t="s">
        <v>30</v>
      </c>
      <c r="B10" s="146"/>
      <c r="C10" s="146"/>
      <c r="D10" s="146"/>
      <c r="E10" s="146"/>
      <c r="F10" s="146"/>
      <c r="G10" s="146"/>
      <c r="H10" s="146"/>
      <c r="I10" s="146"/>
      <c r="J10" s="146"/>
      <c r="K10" s="146"/>
      <c r="L10" s="146"/>
    </row>
    <row r="11" spans="1:12" ht="64.5" customHeight="1">
      <c r="A11" s="141" t="s">
        <v>48</v>
      </c>
      <c r="B11" s="141"/>
      <c r="C11" s="141"/>
      <c r="D11" s="141"/>
      <c r="E11" s="141"/>
      <c r="F11" s="141"/>
      <c r="G11" s="141"/>
      <c r="H11" s="141"/>
      <c r="I11" s="141"/>
      <c r="J11" s="141"/>
      <c r="K11" s="141"/>
      <c r="L11" s="141"/>
    </row>
    <row r="12" spans="1:12" ht="45.75" customHeight="1">
      <c r="A12" s="141" t="s">
        <v>31</v>
      </c>
      <c r="B12" s="141"/>
      <c r="C12" s="141"/>
      <c r="D12" s="141"/>
      <c r="E12" s="141"/>
      <c r="F12" s="141"/>
      <c r="G12" s="141"/>
      <c r="H12" s="141"/>
      <c r="I12" s="141"/>
      <c r="J12" s="141"/>
      <c r="K12" s="141"/>
      <c r="L12" s="141"/>
    </row>
    <row r="13" spans="1:12" ht="18" customHeight="1">
      <c r="A13" s="144" t="s">
        <v>49</v>
      </c>
      <c r="B13" s="144"/>
      <c r="C13" s="144"/>
      <c r="D13" s="144"/>
      <c r="E13" s="144"/>
      <c r="F13" s="144"/>
      <c r="G13" s="144"/>
      <c r="H13" s="144"/>
      <c r="I13" s="144"/>
      <c r="J13" s="144"/>
      <c r="K13" s="144"/>
      <c r="L13" s="144"/>
    </row>
    <row r="14" spans="1:12" ht="48.75" customHeight="1">
      <c r="A14" s="141" t="s">
        <v>50</v>
      </c>
      <c r="B14" s="141"/>
      <c r="C14" s="141"/>
      <c r="D14" s="141"/>
      <c r="E14" s="141"/>
      <c r="F14" s="141"/>
      <c r="G14" s="141"/>
      <c r="H14" s="141"/>
      <c r="I14" s="141"/>
      <c r="J14" s="141"/>
      <c r="K14" s="141"/>
      <c r="L14" s="141"/>
    </row>
    <row r="15" spans="1:12" ht="45" customHeight="1">
      <c r="A15" s="141" t="s">
        <v>51</v>
      </c>
      <c r="B15" s="141"/>
      <c r="C15" s="141"/>
      <c r="D15" s="141"/>
      <c r="E15" s="141"/>
      <c r="F15" s="141"/>
      <c r="G15" s="141"/>
      <c r="H15" s="141"/>
      <c r="I15" s="141"/>
      <c r="J15" s="141"/>
      <c r="K15" s="141"/>
      <c r="L15" s="141"/>
    </row>
    <row r="16" spans="1:12" ht="15" customHeight="1">
      <c r="A16" s="141" t="s">
        <v>52</v>
      </c>
      <c r="B16" s="141"/>
      <c r="C16" s="141"/>
      <c r="D16" s="141"/>
      <c r="E16" s="141"/>
      <c r="F16" s="141"/>
      <c r="G16" s="141"/>
      <c r="H16" s="141"/>
      <c r="I16" s="141"/>
      <c r="J16" s="141"/>
      <c r="K16" s="141"/>
      <c r="L16" s="141"/>
    </row>
    <row r="17" spans="1:13" ht="62.25" customHeight="1">
      <c r="A17" s="142" t="s">
        <v>63</v>
      </c>
      <c r="B17" s="141"/>
      <c r="C17" s="141"/>
      <c r="D17" s="141"/>
      <c r="E17" s="141"/>
      <c r="F17" s="141"/>
      <c r="G17" s="141"/>
      <c r="H17" s="141"/>
      <c r="I17" s="141"/>
      <c r="J17" s="141"/>
      <c r="K17" s="141"/>
      <c r="L17" s="141"/>
    </row>
    <row r="18" spans="1:13" ht="33" customHeight="1">
      <c r="A18" s="141" t="s">
        <v>53</v>
      </c>
      <c r="B18" s="141"/>
      <c r="C18" s="141"/>
      <c r="D18" s="141"/>
      <c r="E18" s="141"/>
      <c r="F18" s="141"/>
      <c r="G18" s="141"/>
      <c r="H18" s="141"/>
      <c r="I18" s="141"/>
      <c r="J18" s="141"/>
      <c r="K18" s="141"/>
      <c r="L18" s="141"/>
    </row>
    <row r="19" spans="1:13" ht="46.5" customHeight="1">
      <c r="A19" s="141" t="s">
        <v>64</v>
      </c>
      <c r="B19" s="141"/>
      <c r="C19" s="141"/>
      <c r="D19" s="141"/>
      <c r="E19" s="141"/>
      <c r="F19" s="141"/>
      <c r="G19" s="141"/>
      <c r="H19" s="141"/>
      <c r="I19" s="141"/>
      <c r="J19" s="141"/>
      <c r="K19" s="141"/>
      <c r="L19" s="141"/>
    </row>
    <row r="20" spans="1:13" ht="15" customHeight="1">
      <c r="A20" s="140"/>
      <c r="B20" s="140"/>
      <c r="C20" s="140"/>
      <c r="D20" s="140"/>
      <c r="E20" s="140"/>
      <c r="F20" s="140"/>
      <c r="G20" s="140"/>
      <c r="H20" s="140"/>
      <c r="I20" s="140"/>
      <c r="J20" s="140"/>
      <c r="K20" s="140"/>
      <c r="L20" s="140"/>
    </row>
    <row r="21" spans="1:13" ht="30" customHeight="1">
      <c r="A21" s="143" t="s">
        <v>119</v>
      </c>
      <c r="B21" s="143"/>
      <c r="C21" s="143"/>
      <c r="D21" s="143"/>
      <c r="E21" s="143"/>
      <c r="F21" s="143"/>
      <c r="G21" s="143"/>
      <c r="H21" s="143"/>
      <c r="I21" s="143"/>
      <c r="J21" s="143"/>
      <c r="K21" s="143"/>
      <c r="L21" s="78" t="s">
        <v>117</v>
      </c>
      <c r="M21" s="78"/>
    </row>
    <row r="23" spans="1:13" ht="30" customHeight="1">
      <c r="A23" s="143" t="s">
        <v>120</v>
      </c>
      <c r="B23" s="143"/>
      <c r="C23" s="143"/>
      <c r="D23" s="143"/>
      <c r="E23" s="143"/>
      <c r="F23" s="143"/>
      <c r="G23" s="143"/>
      <c r="H23" s="143"/>
      <c r="I23" s="143"/>
      <c r="J23" s="143"/>
      <c r="K23" s="143"/>
      <c r="L23" s="78" t="s">
        <v>117</v>
      </c>
      <c r="M23" s="78"/>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D21" sqref="D21:E21"/>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02" t="s">
        <v>110</v>
      </c>
      <c r="E1" s="102"/>
    </row>
    <row r="2" spans="1:8" ht="15" customHeight="1">
      <c r="A2" s="129" t="s">
        <v>37</v>
      </c>
      <c r="B2" s="129"/>
      <c r="C2" s="129"/>
      <c r="D2" s="129"/>
      <c r="E2" s="129"/>
      <c r="F2" s="54"/>
      <c r="G2" s="54"/>
      <c r="H2" s="54"/>
    </row>
    <row r="3" spans="1:8" ht="15" customHeight="1">
      <c r="A3" s="139" t="s">
        <v>131</v>
      </c>
      <c r="B3" s="139"/>
      <c r="C3" s="139"/>
      <c r="D3" s="84" t="str">
        <f>'1)'!E2</f>
        <v>I квартал</v>
      </c>
      <c r="E3" s="43" t="str">
        <f>'3)'!G3</f>
        <v>2020 г.</v>
      </c>
      <c r="F3" s="54"/>
      <c r="G3" s="54"/>
      <c r="H3" s="54"/>
    </row>
    <row r="4" spans="1:8" ht="9.75" customHeight="1">
      <c r="A4" s="95"/>
      <c r="B4" s="95"/>
      <c r="C4" s="95"/>
      <c r="D4" s="74"/>
      <c r="E4" s="43"/>
      <c r="F4" s="54"/>
      <c r="G4" s="54"/>
      <c r="H4" s="54"/>
    </row>
    <row r="5" spans="1:8" ht="16.5" customHeight="1">
      <c r="A5" s="131" t="s">
        <v>4</v>
      </c>
      <c r="B5" s="131" t="s">
        <v>5</v>
      </c>
      <c r="C5" s="131" t="s">
        <v>25</v>
      </c>
      <c r="D5" s="152" t="s">
        <v>34</v>
      </c>
      <c r="E5" s="152"/>
    </row>
    <row r="6" spans="1:8" ht="18" customHeight="1">
      <c r="A6" s="132"/>
      <c r="B6" s="132"/>
      <c r="C6" s="132"/>
      <c r="D6" s="152"/>
      <c r="E6" s="152"/>
    </row>
    <row r="7" spans="1:8">
      <c r="A7" s="55">
        <v>1</v>
      </c>
      <c r="B7" s="56" t="s">
        <v>42</v>
      </c>
      <c r="C7" s="57">
        <f>+C8+C9+C10</f>
        <v>0</v>
      </c>
      <c r="D7" s="150"/>
      <c r="E7" s="150"/>
    </row>
    <row r="8" spans="1:8">
      <c r="A8" s="58" t="s">
        <v>44</v>
      </c>
      <c r="B8" s="59" t="s">
        <v>68</v>
      </c>
      <c r="C8" s="60">
        <v>0</v>
      </c>
      <c r="D8" s="149"/>
      <c r="E8" s="149"/>
    </row>
    <row r="9" spans="1:8" ht="15" customHeight="1">
      <c r="A9" s="58" t="s">
        <v>45</v>
      </c>
      <c r="B9" s="59" t="s">
        <v>47</v>
      </c>
      <c r="C9" s="60">
        <v>0</v>
      </c>
      <c r="D9" s="149"/>
      <c r="E9" s="149"/>
    </row>
    <row r="10" spans="1:8" ht="33" customHeight="1">
      <c r="A10" s="58" t="s">
        <v>46</v>
      </c>
      <c r="B10" s="59" t="s">
        <v>43</v>
      </c>
      <c r="C10" s="60">
        <v>0</v>
      </c>
      <c r="D10" s="149"/>
      <c r="E10" s="149"/>
    </row>
    <row r="11" spans="1:8">
      <c r="A11" s="55">
        <v>2</v>
      </c>
      <c r="B11" s="56" t="s">
        <v>86</v>
      </c>
      <c r="C11" s="57">
        <f>+C12+C13+C14</f>
        <v>0</v>
      </c>
      <c r="D11" s="150"/>
      <c r="E11" s="150"/>
    </row>
    <row r="12" spans="1:8">
      <c r="A12" s="58" t="s">
        <v>65</v>
      </c>
      <c r="B12" s="59" t="s">
        <v>68</v>
      </c>
      <c r="C12" s="60">
        <v>0</v>
      </c>
      <c r="D12" s="149"/>
      <c r="E12" s="149"/>
    </row>
    <row r="13" spans="1:8" ht="15" customHeight="1">
      <c r="A13" s="58" t="s">
        <v>66</v>
      </c>
      <c r="B13" s="59" t="s">
        <v>47</v>
      </c>
      <c r="C13" s="60">
        <v>0</v>
      </c>
      <c r="D13" s="149"/>
      <c r="E13" s="149"/>
    </row>
    <row r="14" spans="1:8" ht="30" customHeight="1">
      <c r="A14" s="58" t="s">
        <v>67</v>
      </c>
      <c r="B14" s="59" t="s">
        <v>43</v>
      </c>
      <c r="C14" s="60">
        <v>0</v>
      </c>
      <c r="D14" s="149"/>
      <c r="E14" s="149"/>
    </row>
    <row r="15" spans="1:8">
      <c r="A15" s="55">
        <v>3</v>
      </c>
      <c r="B15" s="56" t="s">
        <v>82</v>
      </c>
      <c r="C15" s="57">
        <f>+C16+C17+C18</f>
        <v>0</v>
      </c>
      <c r="D15" s="150"/>
      <c r="E15" s="150"/>
    </row>
    <row r="16" spans="1:8" ht="33" customHeight="1">
      <c r="A16" s="58" t="s">
        <v>69</v>
      </c>
      <c r="B16" s="59" t="s">
        <v>68</v>
      </c>
      <c r="C16" s="60">
        <v>0</v>
      </c>
      <c r="D16" s="149"/>
      <c r="E16" s="149"/>
    </row>
    <row r="17" spans="1:5" ht="45.75" customHeight="1">
      <c r="A17" s="58" t="s">
        <v>70</v>
      </c>
      <c r="B17" s="59" t="s">
        <v>47</v>
      </c>
      <c r="C17" s="60">
        <v>0</v>
      </c>
      <c r="D17" s="149"/>
      <c r="E17" s="149"/>
    </row>
    <row r="18" spans="1:5" ht="32.25" customHeight="1">
      <c r="A18" s="58" t="s">
        <v>71</v>
      </c>
      <c r="B18" s="59" t="s">
        <v>43</v>
      </c>
      <c r="C18" s="60">
        <v>0</v>
      </c>
      <c r="D18" s="149"/>
      <c r="E18" s="149"/>
    </row>
    <row r="19" spans="1:5" s="41" customFormat="1">
      <c r="A19" s="55">
        <v>4</v>
      </c>
      <c r="B19" s="56" t="s">
        <v>73</v>
      </c>
      <c r="C19" s="57">
        <f>+C20+C21+C22</f>
        <v>0</v>
      </c>
      <c r="D19" s="150"/>
      <c r="E19" s="150"/>
    </row>
    <row r="20" spans="1:5" ht="15" customHeight="1">
      <c r="A20" s="58" t="s">
        <v>87</v>
      </c>
      <c r="B20" s="59" t="s">
        <v>68</v>
      </c>
      <c r="C20" s="60">
        <v>0</v>
      </c>
      <c r="D20" s="149"/>
      <c r="E20" s="149"/>
    </row>
    <row r="21" spans="1:5" ht="15" customHeight="1">
      <c r="A21" s="58" t="s">
        <v>88</v>
      </c>
      <c r="B21" s="59" t="s">
        <v>47</v>
      </c>
      <c r="C21" s="60">
        <v>0</v>
      </c>
      <c r="D21" s="149"/>
      <c r="E21" s="149"/>
    </row>
    <row r="22" spans="1:5" ht="31.5" customHeight="1">
      <c r="A22" s="58" t="s">
        <v>89</v>
      </c>
      <c r="B22" s="59" t="s">
        <v>43</v>
      </c>
      <c r="C22" s="60">
        <v>0</v>
      </c>
      <c r="D22" s="149"/>
      <c r="E22" s="149"/>
    </row>
    <row r="23" spans="1:5" s="41" customFormat="1">
      <c r="A23" s="55">
        <v>5</v>
      </c>
      <c r="B23" s="56" t="s">
        <v>72</v>
      </c>
      <c r="C23" s="57">
        <f>+C24+C25+C26</f>
        <v>0</v>
      </c>
      <c r="D23" s="150"/>
      <c r="E23" s="150"/>
    </row>
    <row r="24" spans="1:5" ht="15" customHeight="1">
      <c r="A24" s="58" t="s">
        <v>90</v>
      </c>
      <c r="B24" s="59" t="s">
        <v>68</v>
      </c>
      <c r="C24" s="60">
        <v>0</v>
      </c>
      <c r="D24" s="149"/>
      <c r="E24" s="149"/>
    </row>
    <row r="25" spans="1:5" ht="15" customHeight="1">
      <c r="A25" s="58" t="s">
        <v>91</v>
      </c>
      <c r="B25" s="59" t="s">
        <v>47</v>
      </c>
      <c r="C25" s="60">
        <v>0</v>
      </c>
      <c r="D25" s="149"/>
      <c r="E25" s="149"/>
    </row>
    <row r="26" spans="1:5" ht="32.25" customHeight="1">
      <c r="A26" s="58" t="s">
        <v>92</v>
      </c>
      <c r="B26" s="59" t="s">
        <v>43</v>
      </c>
      <c r="C26" s="60">
        <v>0</v>
      </c>
      <c r="D26" s="153"/>
      <c r="E26" s="154"/>
    </row>
    <row r="27" spans="1:5" s="61" customFormat="1" ht="15" customHeight="1">
      <c r="A27" s="151" t="s">
        <v>111</v>
      </c>
      <c r="B27" s="151"/>
      <c r="C27" s="151"/>
      <c r="D27" s="151"/>
      <c r="E27" s="151"/>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8"/>
  <sheetViews>
    <sheetView showGridLines="0" view="pageBreakPreview" zoomScaleNormal="100" zoomScaleSheetLayoutView="100" workbookViewId="0">
      <selection activeCell="F10" sqref="F10"/>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02" t="s">
        <v>110</v>
      </c>
      <c r="F1" s="102"/>
    </row>
    <row r="2" spans="1:10" s="16" customFormat="1" ht="20.100000000000001" customHeight="1">
      <c r="A2" s="157" t="s">
        <v>40</v>
      </c>
      <c r="B2" s="157"/>
      <c r="C2" s="157"/>
      <c r="D2" s="157"/>
      <c r="E2" s="157"/>
      <c r="F2" s="157"/>
    </row>
    <row r="3" spans="1:10" s="16" customFormat="1" ht="20.100000000000001" customHeight="1">
      <c r="A3" s="68" t="s">
        <v>41</v>
      </c>
      <c r="B3" s="85" t="str">
        <f>+'5)'!D3</f>
        <v>I квартал</v>
      </c>
      <c r="C3" s="69" t="str">
        <f>+'5)'!$E$3</f>
        <v>2020 г.</v>
      </c>
      <c r="D3" s="70" t="s">
        <v>58</v>
      </c>
      <c r="E3" s="72"/>
      <c r="J3" s="72" t="s">
        <v>58</v>
      </c>
    </row>
    <row r="4" spans="1:10" ht="18" customHeight="1"/>
    <row r="5" spans="1:10" ht="20.100000000000001" customHeight="1">
      <c r="A5" s="62" t="s">
        <v>95</v>
      </c>
      <c r="B5" s="156" t="s">
        <v>60</v>
      </c>
      <c r="C5" s="156" t="s">
        <v>83</v>
      </c>
      <c r="D5" s="156" t="s">
        <v>57</v>
      </c>
      <c r="E5" s="155" t="s">
        <v>122</v>
      </c>
      <c r="F5" s="155" t="s">
        <v>123</v>
      </c>
    </row>
    <row r="6" spans="1:10" ht="20.100000000000001" customHeight="1">
      <c r="A6" s="62" t="s">
        <v>38</v>
      </c>
      <c r="B6" s="156"/>
      <c r="C6" s="156"/>
      <c r="D6" s="156"/>
      <c r="E6" s="156"/>
      <c r="F6" s="156"/>
    </row>
    <row r="7" spans="1:10" ht="20.100000000000001" customHeight="1">
      <c r="A7" s="62" t="s">
        <v>93</v>
      </c>
      <c r="B7" s="156"/>
      <c r="C7" s="156"/>
      <c r="D7" s="156"/>
      <c r="E7" s="156"/>
      <c r="F7" s="156"/>
    </row>
    <row r="8" spans="1:10" ht="20.100000000000001" customHeight="1">
      <c r="A8" s="76" t="s">
        <v>96</v>
      </c>
      <c r="B8" s="63"/>
      <c r="C8" s="64"/>
      <c r="D8" s="65"/>
      <c r="E8" s="65"/>
      <c r="F8" s="65"/>
    </row>
    <row r="9" spans="1:10" ht="20.100000000000001" customHeight="1">
      <c r="A9" s="71" t="s">
        <v>39</v>
      </c>
      <c r="B9" s="63"/>
      <c r="C9" s="64"/>
      <c r="D9" s="65"/>
      <c r="E9" s="65"/>
      <c r="F9" s="65"/>
    </row>
    <row r="10" spans="1:10" ht="20.100000000000001" customHeight="1">
      <c r="A10" s="66" t="str">
        <f>CONCATENATE(B3,D3,C3)</f>
        <v>I квартал_2020 г.</v>
      </c>
      <c r="B10" s="77">
        <v>556727</v>
      </c>
      <c r="C10" s="67">
        <v>2.1975078808823714</v>
      </c>
      <c r="D10" s="77">
        <v>1223411.97</v>
      </c>
      <c r="E10" s="77">
        <v>244682.39000000007</v>
      </c>
      <c r="F10" s="77">
        <v>1468094.36</v>
      </c>
    </row>
    <row r="12" spans="1:10" ht="17.25" customHeight="1">
      <c r="A12" s="158" t="s">
        <v>132</v>
      </c>
      <c r="B12" s="158"/>
      <c r="C12" s="158"/>
      <c r="D12" s="158"/>
      <c r="E12" s="158"/>
      <c r="F12" s="158"/>
    </row>
    <row r="15" spans="1:10" ht="15" customHeight="1"/>
    <row r="16" spans="1:10" ht="15" customHeight="1">
      <c r="E16" s="16"/>
      <c r="F16" s="16"/>
    </row>
    <row r="17" ht="15" customHeight="1"/>
    <row r="18" ht="15" customHeight="1"/>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+eh/368XZXbpVIcX5biY1RNOGJQAqnpZGcTn/oXhdXA=</DigestValue>
    </Reference>
    <Reference URI="#idOfficeObject" Type="http://www.w3.org/2000/09/xmldsig#Object">
      <DigestMethod Algorithm="urn:ietf:params:xml:ns:cpxmlsec:algorithms:gostr34112012-256"/>
      <DigestValue>SQQ7EDRq2i2PZamKXddMHIfxSMboXngZunGVZD4OA10=</DigestValue>
    </Reference>
    <Reference URI="#idValidSigLnImg" Type="http://www.w3.org/2000/09/xmldsig#Object">
      <DigestMethod Algorithm="urn:ietf:params:xml:ns:cpxmlsec:algorithms:gostr34112012-256"/>
      <DigestValue>AHRXStEmqPlF2YZRXKPU3Yv0i7HQl6sTcHdkbSdzlWs=</DigestValue>
    </Reference>
    <Reference URI="#idInvalidSigLnImg" Type="http://www.w3.org/2000/09/xmldsig#Object">
      <DigestMethod Algorithm="urn:ietf:params:xml:ns:cpxmlsec:algorithms:gostr34112012-256"/>
      <DigestValue>oOdD8zLNEp+X/6UH1PbZLBPPvLf9Lfx2TyMR2cAaGDs=</DigestValue>
    </Reference>
  </SignedInfo>
  <SignatureValue>sswhrMVB2u2XKVOl8Iey/BImz8LivjpKG3IdNGWu4C74ErZFf2BnoyZZ1mL0H2qs
n1oOXqxbwwWztYhTO1o12A==</SignatureValue>
  <KeyInfo>
    <X509Data>
      <X509Certificate>MIIJ7DCCCZmgAwIBAgIRAO1ORGsfrNmA6RE2Kd0KpIkwCgYIKoUDBwEBAwIwggFx
MR4wHAYJKoZIhvcNAQkBFg9jYUBza2Jrb250dXIucnUxGDAWBgUqhQNkARINMTAy
NjYwNTYwNjYyMDEaMBgGCCqFAwOBAwEBEgwwMDY2NjMwMDMxMjcxCzAJBgNVBAYT
AlJVMTMwMQYDVQQIDCo2NiDQodCy0LXRgNC00LvQvtCy0YHQutCw0Y8g0L7QsdC7
0LDRgdGC0YwxITAfBgNVBAcMGNCV0LrQsNGC0LXRgNC40L3QsdGD0YDQszEsMCoG
A1UECQwj0J/RgC4g0JrQvtGB0LzQvtC90LDQstGC0L7QsiDQtC4gNTYxMDAuBgNV
BAsMJ9Cj0LTQvtGB0YLQvtCy0LXRgNGP0Y7RidC40Lkg0YbQtdC90YLRgDEpMCcG
A1UECgwg0JDQniAi0J/QpCAi0KHQmtCRINCa0J7QndCi0KPQoCIxKTAnBgNVBAMM
INCQ0J4gItCf0KQgItCh0JrQkSDQmtCe0J3QotCj0KAiMB4XDTE5MDIwNTEwNTk0
NFoXDTIwMDUwNTEwNTk0NFowggH5MRgwFgYIKoUDA4ENAQESCjU1MDg2MjAyNzMx
MDAuBgkqhkiG9w0BCQIMITU1MDYwMDc0MTktNTUwNjAxMDAxLTAwMjMzNTIxMTcw
MDEpMCcGCSqGSIb3DQEJARYadnlzb3Rza2l5QGNvcmRpYW50LW9tc2sucnUxGjAY
BggqhQMDgQMBARIMMDA1NTA2MDA3NDE5MRYwFAYFKoUDZAMSCzAyMzM1MjExNzAw
MRgwFgYFKoUDZAESDTEwMjU1MDEyNDQ3NzkxMDAuBgNVBAwMJ9Cz0LXQvdC10YDQ
sNC70YzQvdGL0Lkg0LTQuNGA0LXQutGC0L7RgDEgMB4GA1UECgwX0JDQniAi0J7Q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0YDQuNGI0LjQvdCwMSAwHgYDVQQDDBfQkNCeICLQntCc0KHQmtCo0JjQndCQIjBm
MB8GCCqFAwcBAQEBMBMGByqFAwICJAAGCCqFAwcBAQICA0MABEDxGMl5VvtDHhoS
PvOhl+nwAtXLs2RGwfZ/FFnKzJ7VfTfMJeEga84y8UfwW2W/ThwTESfPni4pXzb8
872BlTwuo4IFdzCCBXMwDgYDVR0PAQH/BAQDAgTwMEMGA1UdEQQ8MDqBGnZ5c290
c2tpeUBjb3JkaWFudC1vbXNrLnJ1pBwwGjEYMBYGCCqFAwOBDQEBEgo1NTA4NjIw
MjczMBMGA1UdIAQMMAowCAYGKoUDZHEBMEEGA1UdJQQ6MDgGCCsGAQUFBwMCBgcq
hQMCAiIGBggrBgEFBQcDBAYHKoUDAwcIAQYIKoUDAwcBAQEGBiqFAwMHATCCAWAG
A1UdIwSCAVcwggFTgBRr4BJnALhjdnnLvkJN+MaJLP0geaGCASykggEoMIIBJDEe
MBwGCSqGSIb3DQEJARYPZGl0QG1pbnN2eWF6LnJ1MQswCQYDVQQGEwJSVTEYMBYG
A1UECAwPNzcg0JzQvtGB0LrQstCwMRkwFwYDVQQHDBDQsy4g0JzQvtGB0LrQstCw
MS4wLAYDVQQJDCXRg9C70LjRhtCwINCi0LLQtdGA0YHQutCw0Y8sINC00L7QvCA3
MSwwKgYDVQQKDCPQnNC40L3QutC+0LzRgdCy0Y/Qt9GMINCg0L7RgdGB0LjQuDEY
MBYGBSqFA2QBEg0xMDQ3NzAyMDI2NzAxMRowGAYIKoUDA4EDAQESDDAwNzcxMDQ3
NDM3NTEsMCoGA1UEAwwj0JzQuNC90LrQvtC80YHQstGP0LfRjCDQoNC+0YHRgdC4
0LiCCwCMS+utAAAAAACIMB0GA1UdDgQWBBTbxgWTIH7ppOVM8djOSeNvGg9VRjAr
BgNVHRAEJDAigA8yMDE5MDIwNTEwNTk0M1qBDzIwMjAwNTA1MTA1OTQzWjCCATMG
BSqFA2RwBIIBKDCCASQMKyLQmtGA0LjQv9GC0L7Qn9GA0L4gQ1NQIiAo0LLQtdGA
0YHQuNGPIDQuMCkMUyLQo9C00L7RgdGC0L7QstC10YDRj9GO0YnQuNC5INGG0LXQ
vdGC0YAgItCa0YDQuNC/0YLQvtCf0YDQviDQo9CmIiDQstC10YDRgdC40LggMi4w
DE/QodC10YDRgtC40YTQuNC60LDRgiDRgdC+0L7RgtCy0LXRgtGB0YLQstC40Y8g
4oSWINCh0KQvMTI0LTM1NzAg0L7RgiAxNC4xMi4yMDE4DE/QodC10YDRgtC40YTQ
uNC60LDRgiDRgdC+0L7RgtCy0LXRgtGB0YLQstC40Y8g4oSWINCh0KQvMTI4LTI5
ODMg0L7RgiAxOC4xMS4yMDE2MDYGBSqFA2RvBC0MKyLQmtGA0LjQv9GC0L7Qn9GA
0L4gQ1NQIiAo0LLQtdGA0YHQuNGPIDQuMCkwgYIGByqFAwICMQIEdzB1MGUWQGh0
dHBzOi8vY2Eua29udHVyLnJ1L2Fib3V0L2RvY3VtZW50cy9jcnlwdG9wcm8tbGlj
ZW5zZS1xdWFsaWZpZWQMHdCh0JrQkSDQmtC+0L3RgtGD0YAg0Lgg0JTQl9CeAwIF
4AQM50NNcCOYc2KNmGJ8MHwGA1UdHwR1MHMwN6A1oDOGMWh0dHA6Ly9jZHAuc2ti
a29udHVyLnJ1L2NkcC9za2Jrb250dXItcTEtMjAxOC5jcmwwOKA2oDSGMmh0dHA6
Ly9jZHAyLnNrYmtvbnR1ci5ydS9jZHAvc2tia29udHVyLXExLTIwMTguY3JsMIGh
BggrBgEFBQcBAQSBlDCBkTBGBggrBgEFBQcwAoY6aHR0cDovL2NkcC5za2Jrb250
dXIucnUvY2VydGlmaWNhdGVzL3NrYmtvbnR1ci1xMS0yMDE4LmNydDBHBggrBgEF
BQcwAoY7aHR0cDovL2NkcDIuc2tia29udHVyLnJ1L2NlcnRpZmljYXRlcy9za2Jr
b250dXItcTEtMjAxOC5jcnQwCgYIKoUDBwEBAwIDQQC5k1fU0Hd5DkiuvRR0H+pe
XJ3jd1BOE4oazW1iks7r/vwfAEKzJ+wfLAzWZui1jaUcIovDxM7SC/So+DNdU6xj</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calcChain.xml?ContentType=application/vnd.openxmlformats-officedocument.spreadsheetml.calcChain+xml">
        <DigestMethod Algorithm="http://www.w3.org/2000/09/xmldsig#sha1"/>
        <DigestValue>Pjy3e/+Ieq+EIGO+gq3R/q87VZw=</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VsKnQK0qzUeH2CFrdE7C0M8TSe4=</DigestValue>
      </Reference>
      <Reference URI="/xl/media/image1.emf?ContentType=image/x-emf">
        <DigestMethod Algorithm="http://www.w3.org/2000/09/xmldsig#sha1"/>
        <DigestValue>ZkTsyWFF1wXtUbNeLzZAVX+QMKM=</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sharedStrings.xml?ContentType=application/vnd.openxmlformats-officedocument.spreadsheetml.sharedStrings+xml">
        <DigestMethod Algorithm="http://www.w3.org/2000/09/xmldsig#sha1"/>
        <DigestValue>N5APSEFFgIzHDEmmTf92ulaoe1E=</DigestValue>
      </Reference>
      <Reference URI="/xl/styles.xml?ContentType=application/vnd.openxmlformats-officedocument.spreadsheetml.styles+xml">
        <DigestMethod Algorithm="http://www.w3.org/2000/09/xmldsig#sha1"/>
        <DigestValue>SRgqXQWVWYMaZyJi9veuKqOzsi8=</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xbcAGE2CivYy3N4h2tSOI7hcJj4=</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XZZYq6n0RSzaHvh7ocgjOjhZNms=</DigestValue>
      </Reference>
      <Reference URI="/xl/worksheets/sheet2.xml?ContentType=application/vnd.openxmlformats-officedocument.spreadsheetml.worksheet+xml">
        <DigestMethod Algorithm="http://www.w3.org/2000/09/xmldsig#sha1"/>
        <DigestValue>cXDE+ktq7/vkO1zSWladEDRkVgo=</DigestValue>
      </Reference>
      <Reference URI="/xl/worksheets/sheet3.xml?ContentType=application/vnd.openxmlformats-officedocument.spreadsheetml.worksheet+xml">
        <DigestMethod Algorithm="http://www.w3.org/2000/09/xmldsig#sha1"/>
        <DigestValue>bNiLth2CCmgHkFhK8EMf0a5IC/4=</DigestValue>
      </Reference>
      <Reference URI="/xl/worksheets/sheet4.xml?ContentType=application/vnd.openxmlformats-officedocument.spreadsheetml.worksheet+xml">
        <DigestMethod Algorithm="http://www.w3.org/2000/09/xmldsig#sha1"/>
        <DigestValue>NR5YMVdhbKVfp8fnYWntRrh+YEA=</DigestValue>
      </Reference>
      <Reference URI="/xl/worksheets/sheet5.xml?ContentType=application/vnd.openxmlformats-officedocument.spreadsheetml.worksheet+xml">
        <DigestMethod Algorithm="http://www.w3.org/2000/09/xmldsig#sha1"/>
        <DigestValue>qh5CDzD5YySjn1oNuqlPYPRfevs=</DigestValue>
      </Reference>
      <Reference URI="/xl/worksheets/sheet6.xml?ContentType=application/vnd.openxmlformats-officedocument.spreadsheetml.worksheet+xml">
        <DigestMethod Algorithm="http://www.w3.org/2000/09/xmldsig#sha1"/>
        <DigestValue>lsKqMmGcdQ3T78A/Av2P+uXhvOU=</DigestValue>
      </Reference>
      <Reference URI="/xl/worksheets/sheet7.xml?ContentType=application/vnd.openxmlformats-officedocument.spreadsheetml.worksheet+xml">
        <DigestMethod Algorithm="http://www.w3.org/2000/09/xmldsig#sha1"/>
        <DigestValue>P5rl9tyr75HhwwCVpSnooHq+Hqg=</DigestValue>
      </Reference>
    </Manifest>
    <SignatureProperties>
      <SignatureProperty Id="idSignatureTime" Target="#idPackageSignature">
        <mdssi:SignatureTime>
          <mdssi:Format>YYYY-MM-DDThh:mm:ssTZD</mdssi:Format>
          <mdssi:Value>2020-04-14T04:16:50Z</mdssi:Value>
        </mdssi:SignatureTime>
      </SignatureProperty>
    </SignatureProperties>
  </Object>
  <Object Id="idOfficeObject">
    <SignatureProperties>
      <SignatureProperty Id="idOfficeV1Details" Target="#idPackageSignature">
        <SignatureInfoV1 xmlns="http://schemas.microsoft.com/office/2006/digsig">
          <SetupID>{58BBC8B3-7FD9-4E6C-988C-B8AE88015367}</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RgMAAAAAAQAAAAAAAAAAAAAA/rEAAP7/AAAAAAAAWwsAAMIDTAMY0RYA61VSd6sMAQEAYEYDAAAAAOpgeHV4dHh1qwwBATsAAAC00RYAAvF5XAAAAACrDAEBzAAAAABgRgMS8Xlc/yIA4X/kAMApAAAAAAAAAN8BACAAAAAgAACKAXDRFgCU0RYAqwwBAVNlZ2/MAAAAAQAAAAAAAACU0RYAdZ96XAjSFgDMAAAAAQAAAAAAAACs0RYAdZ96XAAAFgDMAAAAhNMWAAEAAAAAAAAAaNIWABWfelwg0hYAqwwBAQEAAAAAAAAAAgAAALhJVgAAAAAAAQAACKsMAQFkdgAIAAAAACUAAAAMAAAAAwAAABgAAAAMAAAAAAAAAhIAAAAMAAAAAQAAAB4AAAAYAAAAvQAAAAQAAAD3AAAAEQAAAFQAAACIAAAAvgAAAAQAAAD1AAAAEAAAAAEAAACrCg1CchwNQr4AAAAEAAAACgAAAEwAAAAAAAAAAAAAAAAAAAD//////////2AAAAAxADQALgAwADQ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PwDALjhAwAABAAAAAQAAAAAAAAAAABTAGkAZwBuAGEAdAB1AHIAZQBMAGkAbgBlAAAA5POFXIjzhVyA/Q4E8IGGXMDvZl0AwP8FAAAEAHzNFgAPCo5csDT/BR4TfFwsCo5cNK3wGBDOFgABAAQAAAAEAIDZNwRYCgAAAAAEAAAAFgC+5YpcAMH/BQDA/wUQzhYAEM4WAAEABAAAAAQA4M0WAAAAAAD/////pM0WAODNFgAeE3xc+OWKXKit8BgAABYAsDT/BeCL/wUAAAAAMAAAAPTNFgAAAAAAz21fXQAAAACABDUAAAAAAOD9DgTYzRYAPW1fXZSM/wWTzhYAZHYACAAAAAAlAAAADAAAAAQAAAAYAAAADAAAAAAAAAISAAAADAAAAAEAAAAWAAAADAAAAAgAAABUAAAAVAAAAAoAAAA3AAAAHgAAAFoAAAABAAAAqwoNQnIcDUIKAAAAWwAAAAEAAABMAAAABAAAAAkAAAA3AAAAIAAAAFsAAABQAAAAWAB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CILZQEAAAAAIkNIcwiAIoBpAEAAGTyqQOoOrEDAABKA1g9sQNooRYANzSmd0oAAABo86oDAABKAzgJqwOSBQoAkgUKAMygFgCfanh14OfHAAAAAACCAgAAAgAAAAAAAADYoBYAGGJ4dQAAf3VwCnkAFKEWAERreHUTa3h1yJ/5GJIFCgB0oRYAAQAAAAEAAAAAAAAA5KAWAHShFgCcpxYAnqp+dcRVl20AAP//E2t4dYwW+GuSBQoAggIAAAIAAAAAAAAAkgUKAIICAADAcQMEWKEWAINKlVwIN1cAkgUKAGyhFgANIFN3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EYDAAAAAAEAAAAAAAAAAAAAAP6xAAD+/wAAAAAAAFsLAADCA0wDGNEWAOtVUnerDAEBAGBGAwAAAADqYHh1eHR4dasMAQE7AAAAtNEWAALxeVwAAAAAqwwBAcwAAAAAYEYDEvF5XP8iAOF/5ADAKQAAAAAAAADfAQAgAAAAIAAAigFw0RYAlNEWAKsMAQFTZWdvzAAAAAEAAAAAAAAAlNEWAHWfelwI0hYAzAAAAAEAAAAAAAAArNEWAHWfelwAABYAzAAAAITTFgABAAAAAAAAAGjSFgAVn3pcINIWAKsMAQEBAAAAAAAAAAIAAAC4SVYAAAAAAAEAAAirDAEB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8AwC44QMAAAQAAAAEAAAAAAAAAAAAUwBpAGcAbgBhAHQAdQByAGUATABpAG4AZQAAAOTzhVyI84VcgP0OBPCBhlzA72ZdAMD/BQAABAB8zRYADwqOXLA0/wUeE3xcLAqOXDSt8BgQzhYAAQAEAAAABACA2TcEWAoAAAAABAAAABYAvuWKXADB/wUAwP8FEM4WABDOFgABAAQAAAAEAODNFgAAAAAA/////6TNFgDgzRYAHhN8XPjlilyorfAYAAAWALA0/wXgi/8FAAAAADAAAAD0zRYAAAAAAM9tX10AAAAAgAQ1AAAAAADg/Q4E2M0WAD1tX12UjP8Fk84WAGR2AAgAAAAAJQAAAAwAAAAEAAAAGAAAAAwAAAAAAAACEgAAAAwAAAABAAAAFgAAAAwAAAAIAAAAVAAAAFQAAAAKAAAANwAAAB4AAABaAAAAAQAAAKsKDUJyHA1CCgAAAFsAAAABAAAATAAAAAQAAAAJAAAANwAAACAAAABbAAAAUAAAAFgAqQM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iC2UBAAAAACZDyFn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BsoRYADSBTd2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2016-11-14T07:49:58Z</cp:lastPrinted>
  <dcterms:created xsi:type="dcterms:W3CDTF">1996-10-08T23:32:33Z</dcterms:created>
  <dcterms:modified xsi:type="dcterms:W3CDTF">2020-04-14T04:16:49Z</dcterms:modified>
</cp:coreProperties>
</file>