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activeTab="6"/>
  </bookViews>
  <sheets>
    <sheet name="Информация для раскрытия" sheetId="7" r:id="rId1"/>
    <sheet name="1)" sheetId="1" r:id="rId2"/>
    <sheet name="2)" sheetId="3" r:id="rId3"/>
    <sheet name="3)" sheetId="2" r:id="rId4"/>
    <sheet name="4)" sheetId="6" r:id="rId5"/>
    <sheet name="5)" sheetId="9" r:id="rId6"/>
    <sheet name="6)" sheetId="10" r:id="rId7"/>
  </sheets>
  <definedNames>
    <definedName name="_xlnm.Print_Titles" localSheetId="5">'5)'!$5:$6</definedName>
    <definedName name="_xlnm.Print_Area" localSheetId="1">'1)'!$A$1:$K$42</definedName>
    <definedName name="_xlnm.Print_Area" localSheetId="2">'2)'!$A$1:$E$18</definedName>
    <definedName name="_xlnm.Print_Area" localSheetId="3">'3)'!$A$1:$H$11</definedName>
    <definedName name="_xlnm.Print_Area" localSheetId="4">'4)'!$A$1:$L$23</definedName>
    <definedName name="_xlnm.Print_Area" localSheetId="6">'6)'!$A$1:$D$12</definedName>
  </definedNames>
  <calcPr calcId="125725" iterate="1"/>
</workbook>
</file>

<file path=xl/calcChain.xml><?xml version="1.0" encoding="utf-8"?>
<calcChain xmlns="http://schemas.openxmlformats.org/spreadsheetml/2006/main">
  <c r="C11" i="9"/>
  <c r="C15"/>
  <c r="C10" i="10" l="1"/>
  <c r="C19" i="9" l="1"/>
  <c r="H26" i="1"/>
  <c r="D3" i="3" s="1"/>
  <c r="F2" i="1"/>
  <c r="F16"/>
  <c r="E11"/>
  <c r="C23" i="9"/>
  <c r="C7"/>
  <c r="E42" i="1" l="1"/>
  <c r="F42" s="1"/>
  <c r="E34"/>
  <c r="D11"/>
  <c r="F15"/>
  <c r="F14"/>
  <c r="F13"/>
  <c r="F12"/>
  <c r="F10"/>
  <c r="F9"/>
  <c r="E8"/>
  <c r="E7" s="1"/>
  <c r="J42"/>
  <c r="J34"/>
  <c r="E30" l="1"/>
  <c r="E2" l="1"/>
  <c r="D6" s="1"/>
  <c r="D30" s="1"/>
  <c r="I40"/>
  <c r="I41"/>
  <c r="H40"/>
  <c r="H41"/>
  <c r="H39"/>
  <c r="I39"/>
  <c r="G39"/>
  <c r="G42" s="1"/>
  <c r="G3" i="2"/>
  <c r="E3" i="9" s="1"/>
  <c r="C3" i="10" s="1"/>
  <c r="J30" i="1"/>
  <c r="J38" s="1"/>
  <c r="K30"/>
  <c r="K38" s="1"/>
  <c r="E38"/>
  <c r="F38"/>
  <c r="G26"/>
  <c r="C3" i="3" s="1"/>
  <c r="F3" i="2" s="1"/>
  <c r="D3" i="9" s="1"/>
  <c r="B3" i="10" s="1"/>
  <c r="D42" i="1"/>
  <c r="C42"/>
  <c r="B42"/>
  <c r="F41"/>
  <c r="F40"/>
  <c r="F39"/>
  <c r="I34"/>
  <c r="H34"/>
  <c r="G34"/>
  <c r="D34"/>
  <c r="C34"/>
  <c r="B34"/>
  <c r="K33"/>
  <c r="F33"/>
  <c r="K32"/>
  <c r="F32"/>
  <c r="K31"/>
  <c r="F31"/>
  <c r="D8"/>
  <c r="D7" s="1"/>
  <c r="C11"/>
  <c r="B11"/>
  <c r="B8"/>
  <c r="F11" i="2"/>
  <c r="E11"/>
  <c r="B30" i="1" l="1"/>
  <c r="G30" s="1"/>
  <c r="G38" s="1"/>
  <c r="C30"/>
  <c r="B38"/>
  <c r="A10" i="10"/>
  <c r="K39" i="1"/>
  <c r="K40"/>
  <c r="F11"/>
  <c r="B7"/>
  <c r="F8"/>
  <c r="K41"/>
  <c r="I42"/>
  <c r="H42"/>
  <c r="F34"/>
  <c r="K34"/>
  <c r="F7"/>
  <c r="K42" l="1"/>
  <c r="D38"/>
  <c r="I30"/>
  <c r="I38" s="1"/>
  <c r="H30"/>
  <c r="H38" s="1"/>
  <c r="C38"/>
</calcChain>
</file>

<file path=xl/sharedStrings.xml><?xml version="1.0" encoding="utf-8"?>
<sst xmlns="http://schemas.openxmlformats.org/spreadsheetml/2006/main" count="173" uniqueCount="139">
  <si>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</si>
  <si>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</si>
  <si>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</si>
  <si>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</si>
  <si>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</si>
  <si>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</si>
  <si>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</si>
  <si>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</si>
  <si>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</si>
  <si>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</si>
  <si>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</si>
  <si>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</si>
  <si>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</si>
  <si>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</si>
  <si>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</si>
  <si>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</si>
  <si>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</si>
  <si>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</si>
  <si>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</si>
  <si>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</si>
  <si>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</si>
  <si>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</si>
  <si>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</si>
  <si>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</si>
  <si>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</si>
  <si>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</si>
  <si>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</si>
  <si>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</si>
  <si>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</si>
  <si>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</si>
  <si>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</si>
  <si>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</si>
  <si>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</si>
  <si>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</si>
  <si>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</si>
  <si>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</si>
  <si>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</si>
  <si>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 ПАО "Омскшина" за</t>
  </si>
  <si>
    <t>ПАО "Омскшина"  за</t>
  </si>
  <si>
    <t xml:space="preserve">Сведения о наличии мощности, свободной для технологического присоединения к электрическим сетям                                          </t>
  </si>
  <si>
    <t xml:space="preserve"> к электрическим сетям ПАО "Омскшина"  за</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</si>
  <si>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</si>
  <si>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</si>
  <si>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</si>
  <si>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</si>
  <si>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</si>
  <si>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</si>
  <si>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</si>
  <si>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</si>
  <si>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</si>
  <si>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</si>
  <si>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</si>
  <si>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</si>
  <si>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</si>
  <si>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</si>
  <si>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</si>
  <si>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</si>
  <si>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</si>
  <si>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</si>
  <si>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</si>
  <si>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</si>
  <si>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</si>
  <si>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</si>
  <si>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по границам зон деятельности ПАО "Омскшина"</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</si>
  <si>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</si>
  <si>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</si>
  <si>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</si>
  <si>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</si>
  <si>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</si>
  <si>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</si>
  <si>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</si>
  <si>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</si>
  <si>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</si>
  <si>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</si>
  <si>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</si>
  <si>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</si>
  <si>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</si>
  <si>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</si>
  <si>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</si>
  <si>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</si>
  <si>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</si>
  <si>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</si>
  <si>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</si>
  <si>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</si>
  <si>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</si>
  <si>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</si>
  <si>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</si>
  <si>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</si>
  <si>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</si>
  <si>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2016 г.</t>
  </si>
  <si>
    <t>IV квартал</t>
  </si>
  <si>
    <t xml:space="preserve">Сведения о техническом состоянии электрических сетей ПАО «Омскшина» за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</si>
  <si>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</si>
  <si>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</si>
  <si>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</si>
  <si>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</si>
  <si>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</si>
  <si>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</si>
  <si>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</si>
  <si>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</si>
  <si>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</si>
  <si>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 xml:space="preserve">ПАО "ОМСКШИНА" раскрывает  информацию за  </t>
  </si>
  <si>
    <t>I квартал</t>
  </si>
  <si>
    <r>
      <t xml:space="preserve">* - ПАО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</si>
  <si>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</si>
  <si>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</si>
  <si>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</si>
  <si>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</si>
  <si>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</si>
  <si>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</si>
  <si>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</si>
  <si>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</si>
  <si>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</si>
  <si>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</si>
  <si>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</si>
  <si>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</si>
  <si>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t>II квартал</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</si>
  <si>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</si>
  <si>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</si>
  <si>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</si>
  <si>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</si>
  <si>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</si>
  <si>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</si>
  <si>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7)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</si>
  <si>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Шинная-1 (ГПП-6)</t>
  </si>
  <si>
    <t>Шинная-2 (ГПП-21)</t>
  </si>
  <si>
    <t>«Черемуховская» (ГПП-15)</t>
  </si>
  <si>
    <t>"Черемуховская" (ГПП-15)</t>
  </si>
  <si>
    <t>http://www.omsktyre.ru/</t>
  </si>
  <si>
    <t>сентябрь</t>
  </si>
  <si>
    <t>ТР I секции 110 кВ в ОРУ-110 кВ ГПП-21</t>
  </si>
  <si>
    <t>чел/ч</t>
  </si>
  <si>
    <t>ТР II секции 110 кВ в ОРУ-110 кВ ГПП-21</t>
  </si>
  <si>
    <t>ТР тран-ра Т-1 в ОРУ-110 кВ ГПП-21</t>
  </si>
  <si>
    <t>ТР тран-ра Т-2 в ОРУ-110 кВ ГПП-21</t>
  </si>
  <si>
    <t>ООО "Аренда Плюс" договор № 16-0222 на сумму 120 699,84 руб., в т.ч. НДС 18 411,84 руб.</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</si>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</sst>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7">
    <font>
      <sz val="10"/>
      <name val="Arial"/>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sz val="11"/>
      <color indexed="10"/>
      <name val="Calibri"/>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sz val="11"/>
      <color theme="0"/>
      <name val="Calibri"/>
      <family val="2"/>
      <charset val="204"/>
      <scheme val="minor"/>
    </font>
    <font>
      <b/>
      <sz val="11"/>
      <color theme="0"/>
      <name val="Calibri"/>
      <family val="2"/>
      <charset val="204"/>
    </font>
    <font>
      <sz val="11"/>
      <color theme="0"/>
      <name val="Calibri"/>
      <family val="2"/>
      <charset val="204"/>
    </font>
    <font>
      <sz val="11"/>
      <color theme="0" tint="-0.14999847407452621"/>
      <name val="Calibri"/>
      <family val="2"/>
      <charset val="204"/>
      <scheme val="minor"/>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sz val="1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3" fillId="0" borderId="0"/>
    <xf numFmtId="0" fontId="5" fillId="0" borderId="0" applyNumberFormat="0" applyFont="0" applyFill="0" applyBorder="0" applyAlignment="0" applyProtection="0">
      <alignment vertical="top"/>
    </xf>
    <xf numFmtId="0" fontId="3" fillId="0" borderId="0"/>
    <xf numFmtId="0" fontId="3" fillId="0" borderId="0"/>
  </cellStyleXfs>
  <cellXfs count="169">
    <xf numFmtId="0" fontId="0" fillId="0" borderId="0" xfId="0"/>
    <xf numFmtId="0" fontId="4" fillId="0" borderId="1" xfId="3" applyNumberFormat="1" applyFont="1" applyFill="1" applyBorder="1" applyAlignment="1" applyProtection="1">
      <alignment horizontal="center" vertical="top" wrapText="1"/>
    </xf>
    <xf numFmtId="0" fontId="2" fillId="0" borderId="1" xfId="3" applyNumberFormat="1" applyFont="1" applyFill="1" applyBorder="1" applyAlignment="1" applyProtection="1">
      <alignment horizontal="left" vertical="top" wrapText="1"/>
    </xf>
    <xf numFmtId="0" fontId="4" fillId="0" borderId="0" xfId="2" applyFont="1" applyBorder="1" applyAlignment="1">
      <alignment vertical="center" wrapText="1"/>
    </xf>
    <xf numFmtId="0" fontId="2" fillId="2" borderId="1" xfId="3" applyNumberFormat="1" applyFont="1" applyFill="1" applyBorder="1" applyAlignment="1" applyProtection="1">
      <alignment horizontal="center" vertical="top" wrapText="1"/>
    </xf>
    <xf numFmtId="0" fontId="2" fillId="0" borderId="1" xfId="3" applyNumberFormat="1" applyFont="1" applyFill="1" applyBorder="1" applyAlignment="1" applyProtection="1">
      <alignment horizontal="center" vertical="top"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4" fillId="0" borderId="0" xfId="3" applyNumberFormat="1" applyFont="1" applyFill="1" applyBorder="1" applyAlignment="1" applyProtection="1">
      <alignment horizontal="left" vertical="top"/>
    </xf>
    <xf numFmtId="0" fontId="2" fillId="0" borderId="0" xfId="3" applyNumberFormat="1" applyFont="1" applyFill="1" applyBorder="1" applyAlignment="1" applyProtection="1">
      <alignment horizontal="left" vertical="top"/>
    </xf>
    <xf numFmtId="0" fontId="2" fillId="0" borderId="0" xfId="3" applyNumberFormat="1" applyFont="1" applyFill="1" applyBorder="1" applyAlignment="1" applyProtection="1">
      <alignment vertical="top"/>
    </xf>
    <xf numFmtId="0" fontId="12" fillId="0" borderId="0" xfId="0" applyFont="1"/>
    <xf numFmtId="0" fontId="13" fillId="2" borderId="1" xfId="3" applyNumberFormat="1" applyFont="1" applyFill="1" applyBorder="1" applyAlignment="1" applyProtection="1">
      <alignment horizontal="left" vertical="top" wrapText="1"/>
    </xf>
    <xf numFmtId="0" fontId="9" fillId="0" borderId="0" xfId="0" applyFont="1" applyAlignment="1">
      <alignment horizontal="left"/>
    </xf>
    <xf numFmtId="0" fontId="4" fillId="0" borderId="1" xfId="3" applyNumberFormat="1" applyFont="1" applyFill="1" applyBorder="1" applyAlignment="1" applyProtection="1">
      <alignment horizontal="left" vertical="top" wrapText="1"/>
    </xf>
    <xf numFmtId="0" fontId="4" fillId="2" borderId="1" xfId="3" applyNumberFormat="1" applyFont="1" applyFill="1" applyBorder="1" applyAlignment="1" applyProtection="1">
      <alignment horizontal="center" vertical="top" wrapText="1"/>
    </xf>
    <xf numFmtId="0" fontId="19" fillId="2" borderId="1" xfId="3" applyNumberFormat="1" applyFont="1" applyFill="1" applyBorder="1" applyAlignment="1" applyProtection="1">
      <alignment horizontal="center"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4" fillId="0" borderId="0" xfId="2" applyFont="1" applyBorder="1" applyAlignment="1">
      <alignment horizontal="center" vertical="center" wrapText="1"/>
    </xf>
    <xf numFmtId="0" fontId="9" fillId="0" borderId="0" xfId="3" applyNumberFormat="1" applyFont="1" applyFill="1" applyBorder="1" applyAlignment="1" applyProtection="1">
      <alignment vertical="top"/>
    </xf>
    <xf numFmtId="0" fontId="19" fillId="0" borderId="1" xfId="2" applyFont="1" applyFill="1" applyBorder="1" applyAlignment="1"/>
    <xf numFmtId="0" fontId="2" fillId="0" borderId="1" xfId="2" applyFont="1" applyFill="1" applyBorder="1" applyAlignment="1">
      <alignment horizontal="left" vertical="center"/>
    </xf>
    <xf numFmtId="0" fontId="2" fillId="0" borderId="1" xfId="2" applyFont="1" applyFill="1" applyBorder="1" applyAlignment="1">
      <alignment horizontal="center" vertical="center"/>
    </xf>
    <xf numFmtId="14" fontId="2" fillId="0" borderId="1" xfId="2" applyNumberFormat="1" applyFont="1" applyFill="1" applyBorder="1" applyAlignment="1">
      <alignment horizontal="center" vertical="center"/>
    </xf>
    <xf numFmtId="0" fontId="13" fillId="0" borderId="1" xfId="2" applyFont="1" applyFill="1" applyBorder="1" applyAlignment="1">
      <alignment horizontal="left"/>
    </xf>
    <xf numFmtId="0" fontId="13" fillId="0" borderId="1" xfId="2" applyFont="1" applyFill="1" applyBorder="1" applyAlignment="1">
      <alignment horizontal="center"/>
    </xf>
    <xf numFmtId="0" fontId="19" fillId="0" borderId="2" xfId="2" applyFont="1" applyFill="1" applyBorder="1" applyAlignment="1">
      <alignment wrapText="1"/>
    </xf>
    <xf numFmtId="0" fontId="22" fillId="2" borderId="1" xfId="3" applyNumberFormat="1" applyFont="1" applyFill="1" applyBorder="1" applyAlignment="1" applyProtection="1">
      <alignment horizontal="center" vertical="top" wrapText="1"/>
    </xf>
    <xf numFmtId="0" fontId="23" fillId="2" borderId="1" xfId="3" applyNumberFormat="1" applyFont="1" applyFill="1" applyBorder="1" applyAlignment="1" applyProtection="1">
      <alignment horizontal="left" vertical="top" wrapText="1"/>
    </xf>
    <xf numFmtId="0" fontId="23" fillId="2" borderId="1" xfId="3" applyNumberFormat="1" applyFont="1" applyFill="1" applyBorder="1" applyAlignment="1" applyProtection="1">
      <alignment horizontal="center" vertical="top" wrapText="1"/>
    </xf>
    <xf numFmtId="0" fontId="21" fillId="0" borderId="1" xfId="0" applyFont="1" applyBorder="1" applyAlignment="1">
      <alignment wrapText="1"/>
    </xf>
    <xf numFmtId="0" fontId="24" fillId="3" borderId="1" xfId="0" applyFont="1" applyFill="1" applyBorder="1" applyAlignment="1">
      <alignment wrapText="1"/>
    </xf>
    <xf numFmtId="0" fontId="19" fillId="0" borderId="2" xfId="2" applyFont="1" applyFill="1" applyBorder="1" applyAlignment="1"/>
    <xf numFmtId="0" fontId="1" fillId="0" borderId="0" xfId="0" applyFont="1" applyFill="1"/>
    <xf numFmtId="0" fontId="26"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8" fillId="0" borderId="0" xfId="0" applyFont="1" applyFill="1"/>
    <xf numFmtId="0" fontId="14" fillId="0" borderId="0" xfId="0" applyFont="1" applyFill="1"/>
    <xf numFmtId="0" fontId="29" fillId="0" borderId="0" xfId="1" applyNumberFormat="1" applyFont="1" applyFill="1" applyBorder="1" applyAlignment="1" applyProtection="1">
      <alignment horizontal="left" vertical="top" wrapText="1"/>
    </xf>
    <xf numFmtId="0" fontId="29" fillId="0" borderId="0" xfId="0" applyFont="1" applyFill="1" applyAlignment="1">
      <alignment vertical="top"/>
    </xf>
    <xf numFmtId="0" fontId="1" fillId="0" borderId="0" xfId="0" applyFont="1" applyFill="1" applyAlignment="1">
      <alignment vertical="top"/>
    </xf>
    <xf numFmtId="0" fontId="4" fillId="0" borderId="0" xfId="3" applyNumberFormat="1" applyFont="1" applyFill="1" applyBorder="1" applyAlignment="1" applyProtection="1">
      <alignment horizontal="left" vertical="top" wrapText="1"/>
    </xf>
    <xf numFmtId="0" fontId="30" fillId="0" borderId="0" xfId="0" applyFont="1"/>
    <xf numFmtId="0" fontId="31" fillId="0" borderId="0" xfId="0" applyFont="1"/>
    <xf numFmtId="0" fontId="17" fillId="0" borderId="0" xfId="0" applyFont="1" applyAlignment="1">
      <alignment horizontal="left" wrapText="1"/>
    </xf>
    <xf numFmtId="0" fontId="17" fillId="0" borderId="0" xfId="0" applyFont="1" applyAlignment="1">
      <alignment wrapText="1"/>
    </xf>
    <xf numFmtId="0" fontId="1" fillId="0" borderId="1" xfId="0" applyFont="1" applyBorder="1" applyAlignment="1">
      <alignment wrapText="1"/>
    </xf>
    <xf numFmtId="0" fontId="4"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2"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right" vertical="center" wrapText="1"/>
      <protection locked="0"/>
    </xf>
    <xf numFmtId="0" fontId="11" fillId="0" borderId="0" xfId="4" applyFont="1" applyFill="1" applyAlignment="1" applyProtection="1">
      <alignment horizontal="center" vertical="center" wrapText="1"/>
      <protection locked="0"/>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32" fillId="0" borderId="0" xfId="0" applyFont="1" applyFill="1" applyBorder="1"/>
    <xf numFmtId="165" fontId="32" fillId="0" borderId="0" xfId="0" applyNumberFormat="1" applyFont="1" applyFill="1" applyBorder="1"/>
    <xf numFmtId="1" fontId="32" fillId="0" borderId="0" xfId="0" applyNumberFormat="1" applyFont="1" applyFill="1" applyBorder="1"/>
    <xf numFmtId="0" fontId="17" fillId="0" borderId="0" xfId="0" applyFont="1" applyAlignment="1">
      <alignment horizontal="justify"/>
    </xf>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1" fillId="3" borderId="1" xfId="0" applyFont="1" applyFill="1" applyBorder="1" applyAlignment="1">
      <alignment horizontal="left" vertical="center" wrapText="1"/>
    </xf>
    <xf numFmtId="0" fontId="1" fillId="4" borderId="1" xfId="0" applyFont="1" applyFill="1" applyBorder="1" applyAlignment="1">
      <alignment horizontal="left" vertical="top" wrapText="1" indent="1"/>
    </xf>
    <xf numFmtId="4" fontId="1" fillId="4" borderId="1" xfId="0" applyNumberFormat="1" applyFont="1" applyFill="1" applyBorder="1" applyAlignment="1">
      <alignment horizontal="right" vertical="top" wrapText="1"/>
    </xf>
    <xf numFmtId="164" fontId="1" fillId="4" borderId="1" xfId="0" applyNumberFormat="1" applyFont="1" applyFill="1" applyBorder="1" applyAlignment="1">
      <alignment horizontal="right" vertical="top" wrapText="1"/>
    </xf>
    <xf numFmtId="0" fontId="1" fillId="4" borderId="1" xfId="0" applyFont="1" applyFill="1" applyBorder="1" applyAlignment="1">
      <alignment horizontal="left" vertical="top" wrapText="1" indent="2"/>
    </xf>
    <xf numFmtId="167" fontId="1" fillId="4" borderId="1" xfId="0" applyNumberFormat="1" applyFont="1" applyFill="1" applyBorder="1" applyAlignment="1">
      <alignment horizontal="right" vertical="top" wrapText="1"/>
    </xf>
    <xf numFmtId="0" fontId="11" fillId="0" borderId="0" xfId="0" applyFont="1" applyAlignment="1">
      <alignment horizontal="right" vertical="center" wrapText="1"/>
    </xf>
    <xf numFmtId="0" fontId="11" fillId="0" borderId="0" xfId="0" applyFont="1" applyAlignment="1">
      <alignment horizontal="left" vertical="center" wrapText="1"/>
    </xf>
    <xf numFmtId="0" fontId="25" fillId="0" borderId="0" xfId="0" applyFont="1" applyBorder="1" applyAlignment="1">
      <alignment horizontal="left" vertical="center" wrapText="1"/>
    </xf>
    <xf numFmtId="0" fontId="1" fillId="4" borderId="1" xfId="0" applyFont="1" applyFill="1" applyBorder="1" applyAlignment="1">
      <alignment vertical="top" wrapText="1"/>
    </xf>
    <xf numFmtId="0" fontId="34" fillId="0" borderId="0" xfId="0" applyFont="1" applyBorder="1" applyAlignment="1">
      <alignment horizontal="left"/>
    </xf>
    <xf numFmtId="0" fontId="11" fillId="0" borderId="5" xfId="0" applyFont="1" applyFill="1" applyBorder="1" applyAlignment="1">
      <alignment horizontal="center"/>
    </xf>
    <xf numFmtId="0" fontId="4" fillId="0" borderId="5" xfId="3" applyNumberFormat="1" applyFont="1" applyFill="1" applyBorder="1" applyAlignment="1" applyProtection="1">
      <alignment horizontal="center" vertical="top" wrapText="1"/>
    </xf>
    <xf numFmtId="0" fontId="17" fillId="0" borderId="5" xfId="0" applyFont="1" applyBorder="1" applyAlignment="1">
      <alignment horizontal="center" wrapText="1"/>
    </xf>
    <xf numFmtId="0" fontId="22" fillId="0" borderId="1" xfId="3" applyNumberFormat="1" applyFont="1" applyFill="1" applyBorder="1" applyAlignment="1" applyProtection="1">
      <alignment horizontal="center" vertical="top" wrapText="1"/>
    </xf>
    <xf numFmtId="0" fontId="4" fillId="0" borderId="5" xfId="2" applyFont="1" applyBorder="1" applyAlignment="1">
      <alignment horizontal="center" vertical="center" wrapText="1"/>
    </xf>
    <xf numFmtId="0" fontId="11" fillId="0" borderId="5" xfId="4" applyFont="1" applyFill="1" applyBorder="1" applyAlignment="1" applyProtection="1">
      <alignment horizontal="center" vertical="center" wrapText="1"/>
      <protection locked="0"/>
    </xf>
    <xf numFmtId="0" fontId="11" fillId="0" borderId="5" xfId="0" applyFont="1" applyBorder="1" applyAlignment="1">
      <alignment horizontal="center" vertical="center" wrapText="1"/>
    </xf>
    <xf numFmtId="0" fontId="7" fillId="0" borderId="0" xfId="1" applyAlignment="1" applyProtection="1"/>
    <xf numFmtId="0" fontId="14" fillId="4" borderId="1" xfId="0" applyFont="1" applyFill="1" applyBorder="1" applyAlignment="1">
      <alignment vertical="top" wrapText="1"/>
    </xf>
    <xf numFmtId="0" fontId="13" fillId="0" borderId="1" xfId="2" applyFont="1" applyFill="1" applyBorder="1" applyAlignment="1"/>
    <xf numFmtId="14" fontId="13" fillId="0" borderId="1" xfId="2" applyNumberFormat="1" applyFont="1" applyFill="1" applyBorder="1" applyAlignment="1">
      <alignment horizontal="center"/>
    </xf>
    <xf numFmtId="0" fontId="19" fillId="0" borderId="1" xfId="2" applyFont="1" applyFill="1" applyBorder="1" applyAlignment="1">
      <alignment horizontal="center"/>
    </xf>
    <xf numFmtId="2" fontId="13" fillId="0" borderId="1" xfId="2" applyNumberFormat="1" applyFont="1" applyFill="1" applyBorder="1" applyAlignment="1">
      <alignment horizontal="center"/>
    </xf>
    <xf numFmtId="2" fontId="19" fillId="0" borderId="1" xfId="2" applyNumberFormat="1" applyFont="1" applyFill="1" applyBorder="1" applyAlignment="1">
      <alignment horizontal="center"/>
    </xf>
    <xf numFmtId="4" fontId="1" fillId="4" borderId="1" xfId="0" applyNumberFormat="1" applyFont="1" applyFill="1" applyBorder="1" applyAlignment="1">
      <alignment horizontal="left" vertical="top" indent="2"/>
    </xf>
    <xf numFmtId="0" fontId="7" fillId="0" borderId="0" xfId="1" applyFill="1" applyAlignment="1" applyProtection="1">
      <alignment vertical="center" wrapText="1"/>
    </xf>
    <xf numFmtId="2" fontId="2" fillId="0" borderId="0" xfId="3" applyNumberFormat="1" applyFont="1" applyFill="1" applyBorder="1" applyAlignment="1" applyProtection="1">
      <alignment vertical="top"/>
    </xf>
    <xf numFmtId="0" fontId="36" fillId="0" borderId="0" xfId="3" applyNumberFormat="1" applyFont="1" applyFill="1" applyBorder="1" applyAlignment="1" applyProtection="1">
      <alignment vertical="top"/>
    </xf>
    <xf numFmtId="0" fontId="13" fillId="0" borderId="1" xfId="2" applyFont="1" applyFill="1" applyBorder="1" applyAlignment="1">
      <alignment horizontal="center" vertical="center"/>
    </xf>
    <xf numFmtId="0" fontId="9" fillId="0" borderId="1" xfId="3" applyNumberFormat="1" applyFont="1" applyFill="1" applyBorder="1" applyAlignment="1" applyProtection="1">
      <alignment vertical="center"/>
    </xf>
    <xf numFmtId="166" fontId="2" fillId="0" borderId="1" xfId="2" applyNumberFormat="1" applyFont="1" applyFill="1" applyBorder="1" applyAlignment="1">
      <alignment horizontal="center" vertical="center"/>
    </xf>
    <xf numFmtId="0" fontId="29" fillId="0" borderId="0" xfId="1" applyNumberFormat="1" applyFont="1" applyFill="1" applyBorder="1" applyAlignment="1" applyProtection="1">
      <alignment horizontal="left" vertical="top" wrapText="1"/>
    </xf>
    <xf numFmtId="0" fontId="26" fillId="0" borderId="0" xfId="0" applyNumberFormat="1" applyFont="1" applyFill="1" applyBorder="1" applyAlignment="1" applyProtection="1">
      <alignment horizontal="center" vertical="center" wrapText="1"/>
    </xf>
    <xf numFmtId="0" fontId="35" fillId="0" borderId="0" xfId="1" applyFont="1" applyAlignment="1" applyProtection="1">
      <alignment horizontal="right"/>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4" fillId="0" borderId="0" xfId="3" applyNumberFormat="1" applyFont="1" applyFill="1" applyBorder="1" applyAlignment="1" applyProtection="1">
      <alignment horizontal="right" vertical="top" wrapText="1"/>
    </xf>
    <xf numFmtId="0" fontId="6" fillId="0" borderId="2" xfId="3" applyNumberFormat="1" applyFont="1" applyFill="1" applyBorder="1" applyAlignment="1" applyProtection="1">
      <alignment horizontal="left" vertical="top" wrapText="1"/>
    </xf>
    <xf numFmtId="0" fontId="6" fillId="0" borderId="3" xfId="3" applyNumberFormat="1" applyFont="1" applyFill="1" applyBorder="1" applyAlignment="1" applyProtection="1">
      <alignment horizontal="left" vertical="top" wrapText="1"/>
    </xf>
    <xf numFmtId="0" fontId="6" fillId="0" borderId="4" xfId="3" applyNumberFormat="1" applyFont="1" applyFill="1" applyBorder="1" applyAlignment="1" applyProtection="1">
      <alignment horizontal="left" vertical="top" wrapText="1"/>
    </xf>
    <xf numFmtId="0" fontId="8" fillId="0" borderId="0" xfId="0" applyFont="1" applyAlignment="1">
      <alignment horizontal="center" wrapText="1"/>
    </xf>
    <xf numFmtId="0" fontId="17" fillId="0" borderId="0" xfId="0" applyFont="1" applyAlignment="1">
      <alignment horizontal="right" wrapText="1"/>
    </xf>
    <xf numFmtId="0" fontId="4" fillId="0" borderId="0" xfId="3" applyNumberFormat="1" applyFont="1" applyFill="1" applyBorder="1" applyAlignment="1" applyProtection="1">
      <alignment horizontal="center" vertical="top" wrapText="1"/>
    </xf>
    <xf numFmtId="0" fontId="2" fillId="2" borderId="2" xfId="3" applyNumberFormat="1" applyFont="1" applyFill="1" applyBorder="1" applyAlignment="1" applyProtection="1">
      <alignment horizontal="left" vertical="top" wrapText="1"/>
    </xf>
    <xf numFmtId="0" fontId="2" fillId="2" borderId="3" xfId="3" applyNumberFormat="1" applyFont="1" applyFill="1" applyBorder="1" applyAlignment="1" applyProtection="1">
      <alignment horizontal="left" vertical="top" wrapText="1"/>
    </xf>
    <xf numFmtId="0" fontId="2" fillId="2" borderId="4" xfId="3" applyNumberFormat="1" applyFont="1" applyFill="1" applyBorder="1" applyAlignment="1" applyProtection="1">
      <alignment horizontal="left" vertical="top" wrapText="1"/>
    </xf>
    <xf numFmtId="0" fontId="6" fillId="0" borderId="2" xfId="3" applyNumberFormat="1" applyFont="1" applyFill="1" applyBorder="1" applyAlignment="1" applyProtection="1">
      <alignment horizontal="center" vertical="top" wrapText="1"/>
    </xf>
    <xf numFmtId="0" fontId="6" fillId="0" borderId="3" xfId="3" applyNumberFormat="1" applyFont="1" applyFill="1" applyBorder="1" applyAlignment="1" applyProtection="1">
      <alignment horizontal="center" vertical="top" wrapText="1"/>
    </xf>
    <xf numFmtId="0" fontId="6" fillId="0" borderId="4" xfId="3" applyNumberFormat="1" applyFont="1" applyFill="1" applyBorder="1" applyAlignment="1" applyProtection="1">
      <alignment horizontal="center" vertical="top" wrapText="1"/>
    </xf>
    <xf numFmtId="0" fontId="2" fillId="3" borderId="1" xfId="3" applyNumberFormat="1" applyFont="1" applyFill="1" applyBorder="1" applyAlignment="1" applyProtection="1">
      <alignment horizontal="center" vertical="top"/>
    </xf>
    <xf numFmtId="0" fontId="2" fillId="3" borderId="6" xfId="3" applyNumberFormat="1" applyFont="1" applyFill="1" applyBorder="1" applyAlignment="1" applyProtection="1">
      <alignment horizontal="center" vertical="center" wrapText="1"/>
    </xf>
    <xf numFmtId="0" fontId="2" fillId="3" borderId="7" xfId="3" applyNumberFormat="1" applyFont="1" applyFill="1" applyBorder="1" applyAlignment="1" applyProtection="1">
      <alignment horizontal="center" vertical="center" wrapText="1"/>
    </xf>
    <xf numFmtId="0" fontId="9" fillId="3" borderId="1" xfId="0" applyFont="1" applyFill="1" applyBorder="1" applyAlignment="1">
      <alignment horizontal="center" vertical="center" wrapText="1"/>
    </xf>
    <xf numFmtId="0" fontId="4" fillId="0" borderId="0" xfId="2" applyFont="1" applyBorder="1" applyAlignment="1">
      <alignment horizontal="center" vertical="center" wrapText="1"/>
    </xf>
    <xf numFmtId="0" fontId="20" fillId="0" borderId="0" xfId="2" applyFont="1" applyBorder="1" applyAlignment="1">
      <alignment horizontal="center" vertical="center"/>
    </xf>
    <xf numFmtId="0" fontId="4"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5" borderId="0" xfId="0" applyFont="1" applyFill="1" applyAlignment="1">
      <alignment horizontal="right" wrapText="1"/>
    </xf>
    <xf numFmtId="0" fontId="16" fillId="0" borderId="0" xfId="0" applyFont="1" applyAlignment="1">
      <alignment horizontal="justify" vertical="top"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0" borderId="0" xfId="0" applyFont="1" applyAlignment="1">
      <alignment horizontal="justify"/>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0" xfId="0" applyFont="1" applyAlignment="1">
      <alignment horizontal="justify" vertical="top" wrapText="1"/>
    </xf>
    <xf numFmtId="0" fontId="33"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11" fillId="6"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0" xfId="0" applyFont="1" applyAlignment="1">
      <alignment horizontal="left" vertical="top" wrapText="1"/>
    </xf>
    <xf numFmtId="0" fontId="1" fillId="3" borderId="1" xfId="0" applyFont="1" applyFill="1" applyBorder="1" applyAlignment="1">
      <alignment horizontal="center" vertical="center" wrapText="1"/>
    </xf>
    <xf numFmtId="0" fontId="11" fillId="0" borderId="0" xfId="0" applyFont="1" applyAlignment="1">
      <alignment horizontal="center" vertical="center" wrapText="1"/>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FF0066"/>
      <color rgb="FF3333FF"/>
      <color rgb="FFCCCC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D25"/>
  <sheetViews>
    <sheetView showGridLines="0" view="pageBreakPreview" zoomScaleNormal="100" zoomScaleSheetLayoutView="100" workbookViewId="0">
      <selection activeCell="H16" sqref="H16"/>
    </sheetView>
  </sheetViews>
  <sheetFormatPr defaultRowHeight="15"/>
  <cols>
    <col min="1" max="1" width="98" style="37" customWidth="1"/>
    <col min="2" max="2" width="11.28515625" style="37" customWidth="1"/>
    <col min="3" max="3" width="7.5703125" style="37" customWidth="1"/>
    <col min="4" max="4" width="9.140625" style="37" hidden="1" customWidth="1"/>
    <col min="5" max="16384" width="9.140625" style="37"/>
  </cols>
  <sheetData>
    <row r="1" spans="1:4" ht="48" customHeight="1">
      <c r="A1" s="112" t="s">
        <v>117</v>
      </c>
      <c r="B1" s="112"/>
      <c r="C1" s="112"/>
      <c r="D1" s="112"/>
    </row>
    <row r="2" spans="1:4" ht="15.75" customHeight="1">
      <c r="A2" s="38"/>
    </row>
    <row r="3" spans="1:4" s="40" customFormat="1">
      <c r="A3" s="39" t="s">
        <v>101</v>
      </c>
      <c r="B3" s="90" t="s">
        <v>129</v>
      </c>
      <c r="C3" s="40" t="s">
        <v>89</v>
      </c>
    </row>
    <row r="4" spans="1:4" s="42" customFormat="1" ht="15.75" customHeight="1">
      <c r="A4" s="41"/>
    </row>
    <row r="5" spans="1:4" s="40" customFormat="1" ht="15.75" customHeight="1">
      <c r="A5" s="40" t="s">
        <v>108</v>
      </c>
    </row>
    <row r="6" spans="1:4" s="40" customFormat="1" ht="15.75" customHeight="1">
      <c r="A6" s="40" t="s">
        <v>109</v>
      </c>
    </row>
    <row r="7" spans="1:4" s="40" customFormat="1" ht="9.9499999999999993" customHeight="1"/>
    <row r="8" spans="1:4" s="40" customFormat="1" ht="64.5" customHeight="1">
      <c r="A8" s="111" t="s">
        <v>136</v>
      </c>
      <c r="B8" s="111"/>
      <c r="C8" s="111"/>
    </row>
    <row r="9" spans="1:4" s="40" customFormat="1" ht="9.9499999999999993" customHeight="1"/>
    <row r="10" spans="1:4" s="44" customFormat="1" ht="65.25" customHeight="1">
      <c r="A10" s="111" t="s">
        <v>110</v>
      </c>
      <c r="B10" s="111"/>
      <c r="C10" s="111"/>
      <c r="D10" s="111"/>
    </row>
    <row r="11" spans="1:4" s="44" customFormat="1" ht="9.9499999999999993" customHeight="1">
      <c r="A11" s="43"/>
      <c r="B11" s="43"/>
      <c r="C11" s="43"/>
      <c r="D11" s="43"/>
    </row>
    <row r="12" spans="1:4" s="44" customFormat="1" ht="34.5" customHeight="1">
      <c r="A12" s="111" t="s">
        <v>111</v>
      </c>
      <c r="B12" s="111"/>
      <c r="C12" s="111"/>
      <c r="D12" s="111"/>
    </row>
    <row r="13" spans="1:4" s="44" customFormat="1" ht="9.9499999999999993" customHeight="1">
      <c r="A13" s="43"/>
      <c r="B13" s="43"/>
      <c r="C13" s="43"/>
      <c r="D13" s="43"/>
    </row>
    <row r="14" spans="1:4" s="44" customFormat="1" ht="49.5" customHeight="1">
      <c r="A14" s="111" t="s">
        <v>112</v>
      </c>
      <c r="B14" s="111"/>
      <c r="C14" s="111"/>
      <c r="D14" s="111"/>
    </row>
    <row r="15" spans="1:4" s="44" customFormat="1" ht="9.9499999999999993" customHeight="1">
      <c r="A15" s="43"/>
      <c r="B15" s="43"/>
      <c r="C15" s="43"/>
      <c r="D15" s="43"/>
    </row>
    <row r="16" spans="1:4" s="44" customFormat="1" ht="63.75" customHeight="1">
      <c r="A16" s="111" t="s">
        <v>113</v>
      </c>
      <c r="B16" s="111"/>
      <c r="C16" s="111"/>
      <c r="D16" s="111"/>
    </row>
    <row r="17" spans="1:4" s="44" customFormat="1" ht="9.9499999999999993" customHeight="1">
      <c r="A17" s="43"/>
      <c r="B17" s="43"/>
      <c r="C17" s="43"/>
      <c r="D17" s="43"/>
    </row>
    <row r="18" spans="1:4" s="44" customFormat="1" ht="50.25" customHeight="1">
      <c r="A18" s="111" t="s">
        <v>114</v>
      </c>
      <c r="B18" s="111"/>
      <c r="C18" s="111"/>
      <c r="D18" s="111"/>
    </row>
    <row r="19" spans="1:4" s="44" customFormat="1" ht="9.9499999999999993" customHeight="1">
      <c r="A19" s="43"/>
      <c r="B19" s="43"/>
      <c r="C19" s="43"/>
      <c r="D19" s="43"/>
    </row>
    <row r="20" spans="1:4" s="44" customFormat="1" ht="140.25" customHeight="1">
      <c r="A20" s="111" t="s">
        <v>115</v>
      </c>
      <c r="B20" s="111"/>
      <c r="C20" s="111"/>
      <c r="D20" s="111"/>
    </row>
    <row r="21" spans="1:4" s="44" customFormat="1" ht="9.9499999999999993" customHeight="1">
      <c r="A21" s="43"/>
      <c r="B21" s="43"/>
      <c r="C21" s="43"/>
      <c r="D21" s="43"/>
    </row>
    <row r="22" spans="1:4" s="44" customFormat="1" ht="103.5" customHeight="1">
      <c r="A22" s="111" t="s">
        <v>123</v>
      </c>
      <c r="B22" s="111"/>
      <c r="C22" s="111"/>
      <c r="D22" s="111"/>
    </row>
    <row r="23" spans="1:4" s="45" customFormat="1"/>
    <row r="24" spans="1:4" s="45" customFormat="1"/>
    <row r="25" spans="1:4" s="45" customFormat="1"/>
  </sheetData>
  <mergeCells count="9">
    <mergeCell ref="A22:D22"/>
    <mergeCell ref="A20:D20"/>
    <mergeCell ref="A1:D1"/>
    <mergeCell ref="A10:D10"/>
    <mergeCell ref="A12:D12"/>
    <mergeCell ref="A14:D14"/>
    <mergeCell ref="A16:D16"/>
    <mergeCell ref="A18:D18"/>
    <mergeCell ref="A8:C8"/>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2:D22"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s>
  <pageMargins left="0.98425196850393704" right="0.39370078740157483" top="0.78740157480314965" bottom="0.78740157480314965" header="0" footer="0"/>
  <pageSetup paperSize="9" scale="76" fitToHeight="4" orientation="portrait" r:id="rId1"/>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zoomScaleNormal="100" zoomScaleSheetLayoutView="100" workbookViewId="0"/>
  </sheetViews>
  <sheetFormatPr defaultRowHeight="14.25"/>
  <cols>
    <col min="1" max="1" width="30.28515625" style="14" customWidth="1"/>
    <col min="2" max="2" width="10.28515625" style="14" customWidth="1"/>
    <col min="3" max="3" width="10.140625" style="14" customWidth="1"/>
    <col min="4" max="4" width="11" style="14" customWidth="1"/>
    <col min="5" max="5" width="11.7109375" style="14" customWidth="1"/>
    <col min="6" max="6" width="8" style="14" customWidth="1"/>
    <col min="7" max="7" width="10.42578125" style="14" customWidth="1"/>
    <col min="8" max="8" width="10.28515625" style="14" customWidth="1"/>
    <col min="9" max="9" width="11.140625" style="14" customWidth="1"/>
    <col min="10" max="10" width="11.42578125" style="14" customWidth="1"/>
    <col min="11" max="11" width="8.5703125" style="14" customWidth="1"/>
    <col min="12" max="16384" width="9.140625" style="14"/>
  </cols>
  <sheetData>
    <row r="1" spans="1:11" ht="15">
      <c r="J1" s="113" t="s">
        <v>121</v>
      </c>
      <c r="K1" s="113"/>
    </row>
    <row r="2" spans="1:11" ht="15" customHeight="1">
      <c r="A2" s="120" t="s">
        <v>64</v>
      </c>
      <c r="B2" s="120"/>
      <c r="C2" s="120"/>
      <c r="D2" s="120"/>
      <c r="E2" s="91" t="str">
        <f>+'Информация для раскрытия'!B3</f>
        <v>сентябрь</v>
      </c>
      <c r="F2" s="46" t="str">
        <f>+'Информация для раскрытия'!C3</f>
        <v>2016 г.</v>
      </c>
    </row>
    <row r="3" spans="1:11" ht="15" customHeight="1">
      <c r="A3" s="126" t="s">
        <v>63</v>
      </c>
      <c r="B3" s="126"/>
      <c r="C3" s="126"/>
      <c r="D3" s="126"/>
      <c r="E3" s="126"/>
      <c r="F3" s="126"/>
    </row>
    <row r="4" spans="1:11" ht="15">
      <c r="A4" s="12"/>
      <c r="B4" s="12"/>
      <c r="C4" s="12"/>
      <c r="D4" s="12"/>
      <c r="E4" s="12"/>
      <c r="F4" s="13"/>
    </row>
    <row r="5" spans="1:11" ht="15">
      <c r="A5" s="134" t="s">
        <v>105</v>
      </c>
      <c r="B5" s="133" t="s">
        <v>104</v>
      </c>
      <c r="C5" s="133"/>
      <c r="D5" s="133"/>
      <c r="E5" s="133"/>
      <c r="F5" s="133"/>
    </row>
    <row r="6" spans="1:11" ht="15">
      <c r="A6" s="135"/>
      <c r="B6" s="54" t="s">
        <v>102</v>
      </c>
      <c r="C6" s="54" t="s">
        <v>116</v>
      </c>
      <c r="D6" s="54" t="str">
        <f>+E2</f>
        <v>сентябрь</v>
      </c>
      <c r="E6" s="54" t="s">
        <v>90</v>
      </c>
      <c r="F6" s="56" t="s">
        <v>2</v>
      </c>
    </row>
    <row r="7" spans="1:11" s="47" customFormat="1" ht="15">
      <c r="A7" s="17" t="s">
        <v>17</v>
      </c>
      <c r="B7" s="18">
        <f>+B8</f>
        <v>0</v>
      </c>
      <c r="C7" s="19">
        <v>0</v>
      </c>
      <c r="D7" s="31">
        <f t="shared" ref="D7" si="0">+D8</f>
        <v>0</v>
      </c>
      <c r="E7" s="31">
        <f>+E8</f>
        <v>0</v>
      </c>
      <c r="F7" s="1">
        <f>SUM(B7:E7)</f>
        <v>0</v>
      </c>
    </row>
    <row r="8" spans="1:11" s="48" customFormat="1" ht="15">
      <c r="A8" s="20" t="s">
        <v>18</v>
      </c>
      <c r="B8" s="18">
        <f>+B9+B10</f>
        <v>0</v>
      </c>
      <c r="C8" s="19">
        <v>0</v>
      </c>
      <c r="D8" s="31">
        <f t="shared" ref="D8" si="1">+D9+D10</f>
        <v>0</v>
      </c>
      <c r="E8" s="31">
        <f>+E9+E10</f>
        <v>0</v>
      </c>
      <c r="F8" s="1">
        <f>SUM(B8:E8)</f>
        <v>0</v>
      </c>
    </row>
    <row r="9" spans="1:11" ht="18" customHeight="1">
      <c r="A9" s="2" t="s">
        <v>79</v>
      </c>
      <c r="B9" s="4"/>
      <c r="C9" s="15"/>
      <c r="D9" s="32"/>
      <c r="E9" s="33"/>
      <c r="F9" s="5">
        <f t="shared" ref="F9:F15" si="2">SUM(B9:E9)</f>
        <v>0</v>
      </c>
    </row>
    <row r="10" spans="1:11" ht="15.75" customHeight="1">
      <c r="A10" s="2" t="s">
        <v>119</v>
      </c>
      <c r="B10" s="4"/>
      <c r="C10" s="15"/>
      <c r="D10" s="32"/>
      <c r="E10" s="33"/>
      <c r="F10" s="5">
        <f t="shared" si="2"/>
        <v>0</v>
      </c>
    </row>
    <row r="11" spans="1:11" s="48" customFormat="1" ht="15" customHeight="1">
      <c r="A11" s="20" t="s">
        <v>19</v>
      </c>
      <c r="B11" s="18">
        <f>SUM(B12:B15)</f>
        <v>0</v>
      </c>
      <c r="C11" s="19">
        <f t="shared" ref="C11" si="3">SUM(C12:C15)</f>
        <v>0</v>
      </c>
      <c r="D11" s="31">
        <f>SUM(D12:D15)</f>
        <v>0</v>
      </c>
      <c r="E11" s="31">
        <f>SUM(E12:E15)</f>
        <v>0</v>
      </c>
      <c r="F11" s="1">
        <f t="shared" si="2"/>
        <v>0</v>
      </c>
    </row>
    <row r="12" spans="1:11" ht="18.75" customHeight="1">
      <c r="A12" s="2" t="s">
        <v>80</v>
      </c>
      <c r="B12" s="4"/>
      <c r="C12" s="15"/>
      <c r="D12" s="32"/>
      <c r="E12" s="33"/>
      <c r="F12" s="5">
        <f t="shared" si="2"/>
        <v>0</v>
      </c>
    </row>
    <row r="13" spans="1:11" ht="20.25" customHeight="1">
      <c r="A13" s="2" t="s">
        <v>81</v>
      </c>
      <c r="B13" s="4"/>
      <c r="C13" s="15"/>
      <c r="D13" s="32"/>
      <c r="E13" s="33"/>
      <c r="F13" s="5">
        <f t="shared" si="2"/>
        <v>0</v>
      </c>
    </row>
    <row r="14" spans="1:11" ht="36" customHeight="1">
      <c r="A14" s="2" t="s">
        <v>82</v>
      </c>
      <c r="B14" s="4"/>
      <c r="C14" s="15"/>
      <c r="D14" s="32"/>
      <c r="E14" s="33"/>
      <c r="F14" s="5">
        <f t="shared" si="2"/>
        <v>0</v>
      </c>
    </row>
    <row r="15" spans="1:11" ht="15">
      <c r="A15" s="2" t="s">
        <v>83</v>
      </c>
      <c r="B15" s="4"/>
      <c r="C15" s="4"/>
      <c r="D15" s="33"/>
      <c r="E15" s="33"/>
      <c r="F15" s="5">
        <f t="shared" si="2"/>
        <v>0</v>
      </c>
    </row>
    <row r="16" spans="1:11" s="48" customFormat="1" ht="31.5" customHeight="1">
      <c r="A16" s="20" t="s">
        <v>86</v>
      </c>
      <c r="B16" s="18">
        <v>0</v>
      </c>
      <c r="C16" s="18">
        <v>0</v>
      </c>
      <c r="D16" s="31">
        <v>0</v>
      </c>
      <c r="E16" s="93">
        <v>0</v>
      </c>
      <c r="F16" s="18">
        <f>SUM(B16:E16)</f>
        <v>0</v>
      </c>
    </row>
    <row r="17" spans="1:11" s="48" customFormat="1" ht="19.5" customHeight="1">
      <c r="A17" s="20" t="s">
        <v>20</v>
      </c>
      <c r="B17" s="130"/>
      <c r="C17" s="131"/>
      <c r="D17" s="131"/>
      <c r="E17" s="131"/>
      <c r="F17" s="132"/>
    </row>
    <row r="18" spans="1:11" ht="15">
      <c r="A18" s="2"/>
      <c r="B18" s="121"/>
      <c r="C18" s="122"/>
      <c r="D18" s="122"/>
      <c r="E18" s="122"/>
      <c r="F18" s="123"/>
    </row>
    <row r="19" spans="1:11" ht="15">
      <c r="A19" s="2"/>
      <c r="B19" s="121"/>
      <c r="C19" s="122"/>
      <c r="D19" s="122"/>
      <c r="E19" s="122"/>
      <c r="F19" s="123"/>
    </row>
    <row r="20" spans="1:11" ht="15">
      <c r="A20" s="2" t="s">
        <v>66</v>
      </c>
      <c r="B20" s="121"/>
      <c r="C20" s="122"/>
      <c r="D20" s="122"/>
      <c r="E20" s="122"/>
      <c r="F20" s="123"/>
    </row>
    <row r="21" spans="1:11" ht="15">
      <c r="A21" s="2"/>
      <c r="B21" s="127"/>
      <c r="C21" s="128"/>
      <c r="D21" s="128"/>
      <c r="E21" s="128"/>
      <c r="F21" s="129"/>
    </row>
    <row r="22" spans="1:11" ht="15">
      <c r="A22" s="2"/>
      <c r="B22" s="127"/>
      <c r="C22" s="128"/>
      <c r="D22" s="128"/>
      <c r="E22" s="128"/>
      <c r="F22" s="129"/>
    </row>
    <row r="23" spans="1:11" ht="15">
      <c r="A23" s="12"/>
      <c r="B23" s="12"/>
      <c r="C23" s="12"/>
      <c r="D23" s="12"/>
      <c r="E23" s="12"/>
      <c r="F23" s="13"/>
    </row>
    <row r="24" spans="1:11" ht="49.5" customHeight="1">
      <c r="A24" s="11"/>
      <c r="B24" s="12"/>
      <c r="C24" s="12"/>
      <c r="D24" s="12"/>
      <c r="E24" s="12"/>
      <c r="F24" s="13"/>
    </row>
    <row r="26" spans="1:11" s="7" customFormat="1" ht="15.75" customHeight="1">
      <c r="A26" s="125" t="s">
        <v>91</v>
      </c>
      <c r="B26" s="125"/>
      <c r="C26" s="125"/>
      <c r="D26" s="125"/>
      <c r="E26" s="125"/>
      <c r="F26" s="125"/>
      <c r="G26" s="92" t="str">
        <f>+'Информация для раскрытия'!B3</f>
        <v>сентябрь</v>
      </c>
      <c r="H26" s="49" t="str">
        <f>+'Информация для раскрытия'!C3</f>
        <v>2016 г.</v>
      </c>
      <c r="J26" s="50"/>
      <c r="K26" s="50"/>
    </row>
    <row r="27" spans="1:11" s="7" customFormat="1" ht="15"/>
    <row r="28" spans="1:11" s="7" customFormat="1" ht="15">
      <c r="A28" s="124" t="s">
        <v>0</v>
      </c>
      <c r="B28" s="124"/>
      <c r="C28" s="124"/>
      <c r="D28" s="124"/>
      <c r="E28" s="124"/>
      <c r="F28" s="124"/>
      <c r="G28" s="124"/>
      <c r="H28" s="124"/>
      <c r="I28" s="124"/>
      <c r="J28" s="124"/>
      <c r="K28" s="124"/>
    </row>
    <row r="29" spans="1:11" s="7" customFormat="1" ht="15">
      <c r="A29" s="114" t="s">
        <v>33</v>
      </c>
      <c r="B29" s="116" t="s">
        <v>1</v>
      </c>
      <c r="C29" s="117"/>
      <c r="D29" s="117"/>
      <c r="E29" s="117"/>
      <c r="F29" s="118"/>
      <c r="G29" s="116" t="s">
        <v>120</v>
      </c>
      <c r="H29" s="117"/>
      <c r="I29" s="117"/>
      <c r="J29" s="117"/>
      <c r="K29" s="118"/>
    </row>
    <row r="30" spans="1:11" s="7" customFormat="1" ht="18" customHeight="1">
      <c r="A30" s="115"/>
      <c r="B30" s="54" t="str">
        <f>+B6</f>
        <v>I квартал</v>
      </c>
      <c r="C30" s="54" t="str">
        <f t="shared" ref="C30:E30" si="4">+C6</f>
        <v>II квартал</v>
      </c>
      <c r="D30" s="54" t="str">
        <f t="shared" si="4"/>
        <v>сентябрь</v>
      </c>
      <c r="E30" s="54" t="str">
        <f t="shared" si="4"/>
        <v>IV квартал</v>
      </c>
      <c r="F30" s="54" t="s">
        <v>2</v>
      </c>
      <c r="G30" s="54" t="str">
        <f>+B30</f>
        <v>I квартал</v>
      </c>
      <c r="H30" s="54" t="str">
        <f>+C30</f>
        <v>II квартал</v>
      </c>
      <c r="I30" s="54" t="str">
        <f>+D30</f>
        <v>сентябрь</v>
      </c>
      <c r="J30" s="54" t="str">
        <f>+E30</f>
        <v>IV квартал</v>
      </c>
      <c r="K30" s="54" t="str">
        <f t="shared" ref="K30" si="5">+F30</f>
        <v>год</v>
      </c>
    </row>
    <row r="31" spans="1:11" s="7" customFormat="1" ht="18" customHeight="1">
      <c r="A31" s="6" t="s">
        <v>124</v>
      </c>
      <c r="B31" s="9">
        <v>0</v>
      </c>
      <c r="C31" s="51">
        <v>0</v>
      </c>
      <c r="D31" s="34">
        <v>0</v>
      </c>
      <c r="E31" s="34">
        <v>0</v>
      </c>
      <c r="F31" s="9">
        <f>SUM(B31:E31)</f>
        <v>0</v>
      </c>
      <c r="G31" s="9">
        <v>0</v>
      </c>
      <c r="H31" s="9">
        <v>0</v>
      </c>
      <c r="I31" s="34">
        <v>0</v>
      </c>
      <c r="J31" s="34">
        <v>0</v>
      </c>
      <c r="K31" s="9">
        <f>SUM(G31:J31)</f>
        <v>0</v>
      </c>
    </row>
    <row r="32" spans="1:11" s="7" customFormat="1" ht="18" customHeight="1">
      <c r="A32" s="6" t="s">
        <v>125</v>
      </c>
      <c r="B32" s="9">
        <v>0</v>
      </c>
      <c r="C32" s="51">
        <v>0</v>
      </c>
      <c r="D32" s="34">
        <v>0</v>
      </c>
      <c r="E32" s="34">
        <v>0</v>
      </c>
      <c r="F32" s="9">
        <f>SUM(B32:E32)</f>
        <v>0</v>
      </c>
      <c r="G32" s="9">
        <v>0</v>
      </c>
      <c r="H32" s="9">
        <v>0</v>
      </c>
      <c r="I32" s="34">
        <v>0</v>
      </c>
      <c r="J32" s="34">
        <v>0</v>
      </c>
      <c r="K32" s="9">
        <f>SUM(G32:J32)</f>
        <v>0</v>
      </c>
    </row>
    <row r="33" spans="1:11" s="7" customFormat="1" ht="18" customHeight="1">
      <c r="A33" s="6" t="s">
        <v>126</v>
      </c>
      <c r="B33" s="9">
        <v>0</v>
      </c>
      <c r="C33" s="51">
        <v>0</v>
      </c>
      <c r="D33" s="34">
        <v>0</v>
      </c>
      <c r="E33" s="34">
        <v>0</v>
      </c>
      <c r="F33" s="9">
        <f>SUM(B33:E33)</f>
        <v>0</v>
      </c>
      <c r="G33" s="9">
        <v>0</v>
      </c>
      <c r="H33" s="9">
        <v>0</v>
      </c>
      <c r="I33" s="34">
        <v>0</v>
      </c>
      <c r="J33" s="34">
        <v>0</v>
      </c>
      <c r="K33" s="9">
        <f>SUM(G33:J33)</f>
        <v>0</v>
      </c>
    </row>
    <row r="34" spans="1:11" s="7" customFormat="1" ht="18" customHeight="1">
      <c r="A34" s="54" t="s">
        <v>34</v>
      </c>
      <c r="B34" s="10">
        <f>SUM(B31:B33)</f>
        <v>0</v>
      </c>
      <c r="C34" s="10">
        <f>SUM(C31:C33)</f>
        <v>0</v>
      </c>
      <c r="D34" s="35">
        <f>SUM(D31:D33)</f>
        <v>0</v>
      </c>
      <c r="E34" s="35">
        <f>SUM(E31:E33)</f>
        <v>0</v>
      </c>
      <c r="F34" s="10">
        <f>SUM(B34:E34)</f>
        <v>0</v>
      </c>
      <c r="G34" s="10">
        <f>SUM(G31:G33)</f>
        <v>0</v>
      </c>
      <c r="H34" s="10">
        <f>SUM(H31:H33)</f>
        <v>0</v>
      </c>
      <c r="I34" s="35">
        <f>SUM(I31:I33)</f>
        <v>0</v>
      </c>
      <c r="J34" s="35">
        <f>SUM(J31:J33)</f>
        <v>0</v>
      </c>
      <c r="K34" s="10">
        <f>SUM(G34:J34)</f>
        <v>0</v>
      </c>
    </row>
    <row r="35" spans="1:11" s="7" customFormat="1" ht="15">
      <c r="A35" s="8"/>
      <c r="B35" s="8"/>
      <c r="C35" s="8"/>
      <c r="D35" s="8"/>
      <c r="E35" s="8"/>
      <c r="F35" s="8"/>
      <c r="G35" s="8"/>
      <c r="H35" s="8"/>
      <c r="I35" s="8"/>
      <c r="J35" s="8"/>
      <c r="K35" s="8"/>
    </row>
    <row r="36" spans="1:11" s="7" customFormat="1" ht="19.5" customHeight="1">
      <c r="A36" s="119" t="s">
        <v>93</v>
      </c>
      <c r="B36" s="119"/>
      <c r="C36" s="119"/>
      <c r="D36" s="119"/>
      <c r="E36" s="119"/>
      <c r="F36" s="119"/>
      <c r="G36" s="119"/>
      <c r="H36" s="119"/>
      <c r="I36" s="119"/>
      <c r="J36" s="119"/>
      <c r="K36" s="119"/>
    </row>
    <row r="37" spans="1:11" s="7" customFormat="1" ht="15">
      <c r="A37" s="114" t="s">
        <v>33</v>
      </c>
      <c r="B37" s="136" t="s">
        <v>84</v>
      </c>
      <c r="C37" s="136"/>
      <c r="D37" s="136"/>
      <c r="E37" s="136"/>
      <c r="F37" s="136"/>
      <c r="G37" s="136" t="s">
        <v>85</v>
      </c>
      <c r="H37" s="136"/>
      <c r="I37" s="136"/>
      <c r="J37" s="136"/>
      <c r="K37" s="136"/>
    </row>
    <row r="38" spans="1:11" s="7" customFormat="1" ht="15">
      <c r="A38" s="115"/>
      <c r="B38" s="54" t="str">
        <f>+B30</f>
        <v>I квартал</v>
      </c>
      <c r="C38" s="54" t="str">
        <f t="shared" ref="C38:K38" si="6">+C30</f>
        <v>II квартал</v>
      </c>
      <c r="D38" s="54" t="str">
        <f t="shared" si="6"/>
        <v>сентябрь</v>
      </c>
      <c r="E38" s="54" t="str">
        <f t="shared" si="6"/>
        <v>IV квартал</v>
      </c>
      <c r="F38" s="54" t="str">
        <f t="shared" si="6"/>
        <v>год</v>
      </c>
      <c r="G38" s="54" t="str">
        <f t="shared" si="6"/>
        <v>I квартал</v>
      </c>
      <c r="H38" s="54" t="str">
        <f t="shared" si="6"/>
        <v>II квартал</v>
      </c>
      <c r="I38" s="54" t="str">
        <f t="shared" si="6"/>
        <v>сентябрь</v>
      </c>
      <c r="J38" s="54" t="str">
        <f t="shared" si="6"/>
        <v>IV квартал</v>
      </c>
      <c r="K38" s="54" t="str">
        <f t="shared" si="6"/>
        <v>год</v>
      </c>
    </row>
    <row r="39" spans="1:11" s="7" customFormat="1" ht="18" customHeight="1">
      <c r="A39" s="6" t="s">
        <v>124</v>
      </c>
      <c r="B39" s="9">
        <v>0</v>
      </c>
      <c r="C39" s="9">
        <v>0</v>
      </c>
      <c r="D39" s="34">
        <v>0</v>
      </c>
      <c r="E39" s="34">
        <v>0</v>
      </c>
      <c r="F39" s="9">
        <f>SUM(B39:E39)</f>
        <v>0</v>
      </c>
      <c r="G39" s="9">
        <f>+G31</f>
        <v>0</v>
      </c>
      <c r="H39" s="9">
        <f t="shared" ref="H39:I39" si="7">+H31</f>
        <v>0</v>
      </c>
      <c r="I39" s="34">
        <f t="shared" si="7"/>
        <v>0</v>
      </c>
      <c r="J39" s="34">
        <v>0</v>
      </c>
      <c r="K39" s="9">
        <f>SUM(G39:J39)</f>
        <v>0</v>
      </c>
    </row>
    <row r="40" spans="1:11" s="7" customFormat="1" ht="18" customHeight="1">
      <c r="A40" s="6" t="s">
        <v>125</v>
      </c>
      <c r="B40" s="9">
        <v>0</v>
      </c>
      <c r="C40" s="9">
        <v>0</v>
      </c>
      <c r="D40" s="34">
        <v>0</v>
      </c>
      <c r="E40" s="34">
        <v>0</v>
      </c>
      <c r="F40" s="9">
        <f>SUM(B40:E40)</f>
        <v>0</v>
      </c>
      <c r="G40" s="9">
        <v>0</v>
      </c>
      <c r="H40" s="9">
        <f t="shared" ref="H40:I40" si="8">+H32</f>
        <v>0</v>
      </c>
      <c r="I40" s="34">
        <f t="shared" si="8"/>
        <v>0</v>
      </c>
      <c r="J40" s="34">
        <v>0</v>
      </c>
      <c r="K40" s="9">
        <f>SUM(G40:J40)</f>
        <v>0</v>
      </c>
    </row>
    <row r="41" spans="1:11" s="7" customFormat="1" ht="18" customHeight="1">
      <c r="A41" s="6" t="s">
        <v>126</v>
      </c>
      <c r="B41" s="9">
        <v>0</v>
      </c>
      <c r="C41" s="9">
        <v>0</v>
      </c>
      <c r="D41" s="34">
        <v>0</v>
      </c>
      <c r="E41" s="34">
        <v>0</v>
      </c>
      <c r="F41" s="9">
        <f>SUM(B41:E41)</f>
        <v>0</v>
      </c>
      <c r="G41" s="9">
        <v>0</v>
      </c>
      <c r="H41" s="9">
        <f t="shared" ref="H41:I41" si="9">+H33</f>
        <v>0</v>
      </c>
      <c r="I41" s="34">
        <f t="shared" si="9"/>
        <v>0</v>
      </c>
      <c r="J41" s="34">
        <v>0</v>
      </c>
      <c r="K41" s="9">
        <f>SUM(G41:J41)</f>
        <v>0</v>
      </c>
    </row>
    <row r="42" spans="1:11" s="7" customFormat="1" ht="18" customHeight="1">
      <c r="A42" s="54" t="s">
        <v>34</v>
      </c>
      <c r="B42" s="10">
        <f>SUM(B39:B41)</f>
        <v>0</v>
      </c>
      <c r="C42" s="10">
        <f>SUM(C39:C41)</f>
        <v>0</v>
      </c>
      <c r="D42" s="35">
        <f>SUM(D39:D41)</f>
        <v>0</v>
      </c>
      <c r="E42" s="35">
        <f>SUM(E39:E41)</f>
        <v>0</v>
      </c>
      <c r="F42" s="10">
        <f>SUM(B42:E42)</f>
        <v>0</v>
      </c>
      <c r="G42" s="10">
        <f>SUM(G39:G41)</f>
        <v>0</v>
      </c>
      <c r="H42" s="10">
        <f>SUM(H39:H41)</f>
        <v>0</v>
      </c>
      <c r="I42" s="35">
        <f>SUM(I39:I41)</f>
        <v>0</v>
      </c>
      <c r="J42" s="35">
        <f>SUM(J39:J41)</f>
        <v>0</v>
      </c>
      <c r="K42" s="10">
        <f>SUM(G42:J42)</f>
        <v>0</v>
      </c>
    </row>
  </sheetData>
  <mergeCells count="20">
    <mergeCell ref="A5:A6"/>
    <mergeCell ref="A37:A38"/>
    <mergeCell ref="B37:F37"/>
    <mergeCell ref="G37:K37"/>
    <mergeCell ref="J1:K1"/>
    <mergeCell ref="A29:A30"/>
    <mergeCell ref="B29:F29"/>
    <mergeCell ref="G29:K29"/>
    <mergeCell ref="A36:K36"/>
    <mergeCell ref="A2:D2"/>
    <mergeCell ref="B20:F20"/>
    <mergeCell ref="A28:K28"/>
    <mergeCell ref="A26:F26"/>
    <mergeCell ref="A3:F3"/>
    <mergeCell ref="B21:F21"/>
    <mergeCell ref="B22:F22"/>
    <mergeCell ref="B18:F18"/>
    <mergeCell ref="B19:F19"/>
    <mergeCell ref="B17:F17"/>
    <mergeCell ref="B5:F5"/>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4" max="16383" man="1"/>
  </rowBreaks>
</worksheet>
</file>

<file path=xl/worksheets/sheet3.xml><?xml version="1.0" encoding="utf-8"?>
<worksheet xmlns="http://schemas.openxmlformats.org/spreadsheetml/2006/main" xmlns:r="http://schemas.openxmlformats.org/officeDocument/2006/relationships">
  <dimension ref="A1:G18"/>
  <sheetViews>
    <sheetView showGridLines="0" view="pageBreakPreview" zoomScaleNormal="100" zoomScaleSheetLayoutView="100" workbookViewId="0">
      <selection activeCell="I25" sqref="I25"/>
    </sheetView>
  </sheetViews>
  <sheetFormatPr defaultRowHeight="15"/>
  <cols>
    <col min="1" max="1" width="45.140625" style="7" customWidth="1"/>
    <col min="2" max="3" width="11.140625" style="7" customWidth="1"/>
    <col min="4" max="4" width="11.28515625" style="7" customWidth="1"/>
    <col min="5" max="5" width="9" style="7" customWidth="1"/>
    <col min="6" max="6" width="10.42578125" style="7" customWidth="1"/>
    <col min="7" max="7" width="3.7109375" style="7" customWidth="1"/>
    <col min="8" max="16384" width="9.140625" style="7"/>
  </cols>
  <sheetData>
    <row r="1" spans="1:7">
      <c r="D1" s="113" t="s">
        <v>121</v>
      </c>
      <c r="E1" s="113"/>
    </row>
    <row r="2" spans="1:7" s="14" customFormat="1" ht="20.100000000000001" customHeight="1">
      <c r="A2" s="137" t="s">
        <v>36</v>
      </c>
      <c r="B2" s="137"/>
      <c r="C2" s="137"/>
      <c r="D2" s="137"/>
      <c r="E2" s="137"/>
      <c r="G2" s="97"/>
    </row>
    <row r="3" spans="1:7" s="14" customFormat="1" ht="20.100000000000001" customHeight="1">
      <c r="A3" s="139" t="s">
        <v>37</v>
      </c>
      <c r="B3" s="139"/>
      <c r="C3" s="94" t="str">
        <f>+'1)'!G26</f>
        <v>сентябрь</v>
      </c>
      <c r="D3" s="52" t="str">
        <f>+'1)'!H26</f>
        <v>2016 г.</v>
      </c>
      <c r="E3" s="22"/>
      <c r="F3" s="3"/>
    </row>
    <row r="4" spans="1:7" s="14" customFormat="1">
      <c r="A4" s="138" t="s">
        <v>92</v>
      </c>
      <c r="B4" s="138"/>
      <c r="C4" s="138"/>
      <c r="D4" s="138"/>
      <c r="E4" s="138"/>
      <c r="F4" s="13"/>
    </row>
    <row r="5" spans="1:7" s="14" customFormat="1">
      <c r="A5" s="21"/>
      <c r="B5" s="22"/>
      <c r="C5" s="22"/>
      <c r="D5" s="22"/>
      <c r="E5" s="22"/>
      <c r="F5" s="13"/>
    </row>
    <row r="6" spans="1:7" s="23" customFormat="1" ht="45">
      <c r="A6" s="53" t="s">
        <v>21</v>
      </c>
      <c r="B6" s="53" t="s">
        <v>22</v>
      </c>
      <c r="C6" s="53" t="s">
        <v>23</v>
      </c>
      <c r="D6" s="53" t="s">
        <v>24</v>
      </c>
      <c r="E6" s="53" t="s">
        <v>25</v>
      </c>
    </row>
    <row r="7" spans="1:7" s="13" customFormat="1" ht="15" customHeight="1">
      <c r="A7" s="24" t="s">
        <v>26</v>
      </c>
      <c r="B7" s="24"/>
      <c r="C7" s="100"/>
      <c r="D7" s="100"/>
      <c r="E7" s="24"/>
    </row>
    <row r="8" spans="1:7" s="107" customFormat="1" ht="15" customHeight="1">
      <c r="A8" s="25" t="s">
        <v>130</v>
      </c>
      <c r="B8" s="29" t="s">
        <v>131</v>
      </c>
      <c r="C8" s="27">
        <v>42634</v>
      </c>
      <c r="D8" s="27">
        <v>42635</v>
      </c>
      <c r="E8" s="108">
        <v>16.399999999999999</v>
      </c>
    </row>
    <row r="9" spans="1:7" s="107" customFormat="1" ht="15" customHeight="1">
      <c r="A9" s="25" t="s">
        <v>132</v>
      </c>
      <c r="B9" s="29" t="s">
        <v>131</v>
      </c>
      <c r="C9" s="27">
        <v>42642</v>
      </c>
      <c r="D9" s="27">
        <v>42642</v>
      </c>
      <c r="E9" s="108">
        <v>8.1999999999999993</v>
      </c>
    </row>
    <row r="10" spans="1:7" s="13" customFormat="1" ht="15" customHeight="1">
      <c r="A10" s="99"/>
      <c r="B10" s="29"/>
      <c r="C10" s="100"/>
      <c r="D10" s="100"/>
      <c r="E10" s="102"/>
    </row>
    <row r="11" spans="1:7" s="13" customFormat="1" ht="15" customHeight="1">
      <c r="A11" s="24" t="s">
        <v>27</v>
      </c>
      <c r="B11" s="101"/>
      <c r="C11" s="101"/>
      <c r="D11" s="101"/>
      <c r="E11" s="103"/>
    </row>
    <row r="12" spans="1:7" s="13" customFormat="1" ht="15" customHeight="1">
      <c r="A12" s="28"/>
      <c r="B12" s="29"/>
      <c r="C12" s="29"/>
      <c r="D12" s="29"/>
      <c r="E12" s="102"/>
    </row>
    <row r="13" spans="1:7" s="13" customFormat="1" ht="15" customHeight="1">
      <c r="A13" s="30" t="s">
        <v>28</v>
      </c>
      <c r="B13" s="29"/>
      <c r="C13" s="29"/>
      <c r="D13" s="29"/>
      <c r="E13" s="102"/>
    </row>
    <row r="14" spans="1:7" s="13" customFormat="1" ht="15" customHeight="1">
      <c r="A14" s="99"/>
      <c r="B14" s="29"/>
      <c r="C14" s="100"/>
      <c r="D14" s="100"/>
      <c r="E14" s="102"/>
    </row>
    <row r="15" spans="1:7" s="13" customFormat="1" ht="15" customHeight="1">
      <c r="A15" s="99"/>
      <c r="B15" s="29"/>
      <c r="C15" s="100"/>
      <c r="D15" s="100"/>
      <c r="E15" s="102"/>
    </row>
    <row r="16" spans="1:7" s="13" customFormat="1" ht="15" customHeight="1">
      <c r="A16" s="36" t="s">
        <v>29</v>
      </c>
      <c r="B16" s="29"/>
      <c r="C16" s="29"/>
      <c r="D16" s="29"/>
      <c r="E16" s="101"/>
    </row>
    <row r="17" spans="1:6" s="13" customFormat="1" ht="15" customHeight="1">
      <c r="A17" s="109" t="s">
        <v>133</v>
      </c>
      <c r="B17" s="26" t="s">
        <v>131</v>
      </c>
      <c r="C17" s="27">
        <v>42634</v>
      </c>
      <c r="D17" s="27">
        <v>42635</v>
      </c>
      <c r="E17" s="110">
        <v>45.2</v>
      </c>
      <c r="F17" s="106"/>
    </row>
    <row r="18" spans="1:6" s="14" customFormat="1" ht="15.75" customHeight="1">
      <c r="A18" s="109" t="s">
        <v>134</v>
      </c>
      <c r="B18" s="26" t="s">
        <v>131</v>
      </c>
      <c r="C18" s="27">
        <v>42642</v>
      </c>
      <c r="D18" s="27">
        <v>42642</v>
      </c>
      <c r="E18" s="110">
        <v>28.8</v>
      </c>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H11"/>
  <sheetViews>
    <sheetView showGridLines="0" view="pageBreakPreview" zoomScaleNormal="100" zoomScaleSheetLayoutView="100" workbookViewId="0">
      <selection activeCell="B16" sqref="B16"/>
    </sheetView>
  </sheetViews>
  <sheetFormatPr defaultRowHeight="15"/>
  <cols>
    <col min="1" max="1" width="4" style="7" customWidth="1"/>
    <col min="2" max="2" width="25.28515625" style="7" customWidth="1"/>
    <col min="3" max="3" width="12.7109375" style="7" customWidth="1"/>
    <col min="4" max="4" width="9.140625" style="7"/>
    <col min="5" max="5" width="10" style="7" customWidth="1"/>
    <col min="6" max="6" width="17.28515625" style="7" customWidth="1"/>
    <col min="7" max="7" width="13.5703125" style="7" customWidth="1"/>
    <col min="8" max="8" width="33.85546875" style="7" customWidth="1"/>
    <col min="9" max="16384" width="9.140625" style="7"/>
  </cols>
  <sheetData>
    <row r="1" spans="1:8">
      <c r="G1" s="113" t="s">
        <v>121</v>
      </c>
      <c r="H1" s="113"/>
    </row>
    <row r="2" spans="1:8" ht="20.100000000000001" customHeight="1">
      <c r="A2" s="140" t="s">
        <v>39</v>
      </c>
      <c r="B2" s="140"/>
      <c r="C2" s="140"/>
      <c r="D2" s="140"/>
      <c r="E2" s="140"/>
      <c r="F2" s="140"/>
      <c r="G2" s="140"/>
      <c r="H2" s="140"/>
    </row>
    <row r="3" spans="1:8" ht="20.100000000000001" customHeight="1">
      <c r="A3" s="150" t="s">
        <v>38</v>
      </c>
      <c r="B3" s="150"/>
      <c r="C3" s="150"/>
      <c r="D3" s="150"/>
      <c r="E3" s="150"/>
      <c r="F3" s="95" t="str">
        <f>+'2)'!C3</f>
        <v>сентябрь</v>
      </c>
      <c r="G3" s="59" t="str">
        <f>+'2)'!D3</f>
        <v>2016 г.</v>
      </c>
      <c r="H3" s="58"/>
    </row>
    <row r="4" spans="1:8" ht="12" customHeight="1">
      <c r="A4" s="58"/>
      <c r="B4" s="58"/>
      <c r="C4" s="58"/>
      <c r="D4" s="58"/>
      <c r="E4" s="58"/>
      <c r="F4" s="58"/>
      <c r="G4" s="58"/>
      <c r="H4" s="58"/>
    </row>
    <row r="5" spans="1:8">
      <c r="A5" s="141" t="s">
        <v>3</v>
      </c>
      <c r="B5" s="141"/>
      <c r="C5" s="141"/>
      <c r="D5" s="141"/>
      <c r="E5" s="141"/>
      <c r="F5" s="141"/>
      <c r="G5" s="141"/>
      <c r="H5" s="141"/>
    </row>
    <row r="6" spans="1:8" ht="90" customHeight="1">
      <c r="A6" s="142" t="s">
        <v>4</v>
      </c>
      <c r="B6" s="142" t="s">
        <v>5</v>
      </c>
      <c r="C6" s="142" t="s">
        <v>6</v>
      </c>
      <c r="D6" s="144" t="s">
        <v>7</v>
      </c>
      <c r="E6" s="145"/>
      <c r="F6" s="146" t="s">
        <v>8</v>
      </c>
      <c r="G6" s="147"/>
      <c r="H6" s="148" t="s">
        <v>9</v>
      </c>
    </row>
    <row r="7" spans="1:8" ht="75.75" customHeight="1">
      <c r="A7" s="143"/>
      <c r="B7" s="143"/>
      <c r="C7" s="143"/>
      <c r="D7" s="60" t="s">
        <v>10</v>
      </c>
      <c r="E7" s="60" t="s">
        <v>11</v>
      </c>
      <c r="F7" s="61" t="s">
        <v>12</v>
      </c>
      <c r="G7" s="61" t="s">
        <v>13</v>
      </c>
      <c r="H7" s="149"/>
    </row>
    <row r="8" spans="1:8" ht="20.100000000000001" customHeight="1">
      <c r="A8" s="62">
        <v>1</v>
      </c>
      <c r="B8" s="62" t="s">
        <v>127</v>
      </c>
      <c r="C8" s="62" t="s">
        <v>14</v>
      </c>
      <c r="D8" s="62">
        <v>10</v>
      </c>
      <c r="E8" s="63">
        <v>10</v>
      </c>
      <c r="F8" s="64">
        <v>10.3</v>
      </c>
      <c r="G8" s="64">
        <v>10.3</v>
      </c>
      <c r="H8" s="64">
        <v>10.3</v>
      </c>
    </row>
    <row r="9" spans="1:8" ht="20.100000000000001" customHeight="1">
      <c r="A9" s="62">
        <v>2</v>
      </c>
      <c r="B9" s="62" t="s">
        <v>124</v>
      </c>
      <c r="C9" s="62" t="s">
        <v>15</v>
      </c>
      <c r="D9" s="62">
        <v>31.5</v>
      </c>
      <c r="E9" s="65">
        <v>40</v>
      </c>
      <c r="F9" s="64">
        <v>48.1</v>
      </c>
      <c r="G9" s="64">
        <v>48.1</v>
      </c>
      <c r="H9" s="64">
        <v>48.1</v>
      </c>
    </row>
    <row r="10" spans="1:8" ht="20.100000000000001" customHeight="1">
      <c r="A10" s="62">
        <v>3</v>
      </c>
      <c r="B10" s="62" t="s">
        <v>125</v>
      </c>
      <c r="C10" s="62" t="s">
        <v>16</v>
      </c>
      <c r="D10" s="62">
        <v>80</v>
      </c>
      <c r="E10" s="65">
        <v>63</v>
      </c>
      <c r="F10" s="64">
        <v>109.5</v>
      </c>
      <c r="G10" s="64">
        <v>109.5</v>
      </c>
      <c r="H10" s="64">
        <v>109.5</v>
      </c>
    </row>
    <row r="11" spans="1:8">
      <c r="A11" s="66"/>
      <c r="B11" s="66"/>
      <c r="C11" s="66"/>
      <c r="D11" s="66"/>
      <c r="E11" s="67">
        <f>SUM(D8:E10)</f>
        <v>234.5</v>
      </c>
      <c r="F11" s="68">
        <f>SUM(F8:F10)</f>
        <v>167.9</v>
      </c>
      <c r="G11" s="66"/>
      <c r="H11" s="66"/>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topLeftCell="A16" zoomScaleNormal="100" zoomScaleSheetLayoutView="100" workbookViewId="0">
      <selection activeCell="T23" sqref="T23"/>
    </sheetView>
  </sheetViews>
  <sheetFormatPr defaultRowHeight="15"/>
  <cols>
    <col min="1" max="1" width="9.140625" style="7" customWidth="1"/>
    <col min="2" max="2" width="9.140625" style="7"/>
    <col min="3" max="3" width="4.7109375" style="7" customWidth="1"/>
    <col min="4" max="4" width="3.5703125" style="7" customWidth="1"/>
    <col min="5" max="5" width="12.5703125" style="7" customWidth="1"/>
    <col min="6" max="7" width="9.140625" style="7"/>
    <col min="8" max="9" width="12.7109375" style="7" customWidth="1"/>
    <col min="10" max="10" width="10.7109375" style="7" customWidth="1"/>
    <col min="11" max="11" width="11.140625" style="7" customWidth="1"/>
    <col min="12" max="12" width="30.5703125" style="7" customWidth="1"/>
    <col min="13" max="16384" width="9.140625" style="7"/>
  </cols>
  <sheetData>
    <row r="1" spans="1:12">
      <c r="K1" s="113" t="s">
        <v>121</v>
      </c>
      <c r="L1" s="113"/>
    </row>
    <row r="2" spans="1:12" ht="19.5" customHeight="1">
      <c r="A2" s="154" t="s">
        <v>118</v>
      </c>
      <c r="B2" s="154"/>
      <c r="C2" s="154"/>
      <c r="D2" s="154"/>
      <c r="E2" s="154"/>
      <c r="F2" s="154"/>
      <c r="G2" s="154"/>
      <c r="H2" s="154"/>
      <c r="I2" s="154"/>
      <c r="J2" s="154"/>
      <c r="K2" s="154"/>
      <c r="L2" s="154"/>
    </row>
    <row r="3" spans="1:12" ht="15" customHeight="1">
      <c r="A3" s="155"/>
      <c r="B3" s="155"/>
      <c r="C3" s="155"/>
      <c r="D3" s="155"/>
      <c r="E3" s="155"/>
      <c r="F3" s="155"/>
      <c r="G3" s="155"/>
      <c r="H3" s="155"/>
      <c r="I3" s="155"/>
      <c r="J3" s="155"/>
      <c r="K3" s="155"/>
      <c r="L3" s="155"/>
    </row>
    <row r="4" spans="1:12" ht="15" customHeight="1">
      <c r="A4" s="156" t="s">
        <v>30</v>
      </c>
      <c r="B4" s="156"/>
      <c r="C4" s="156"/>
      <c r="D4" s="156"/>
      <c r="E4" s="156"/>
      <c r="F4" s="156"/>
      <c r="G4" s="156"/>
      <c r="H4" s="156"/>
      <c r="I4" s="156"/>
      <c r="J4" s="156"/>
      <c r="K4" s="156"/>
      <c r="L4" s="156"/>
    </row>
    <row r="5" spans="1:12" s="55" customFormat="1" ht="15" customHeight="1">
      <c r="A5" s="157" t="s">
        <v>58</v>
      </c>
      <c r="B5" s="157"/>
      <c r="C5" s="157"/>
      <c r="D5" s="157"/>
      <c r="E5" s="157"/>
      <c r="F5" s="157"/>
      <c r="G5" s="157"/>
      <c r="H5" s="157"/>
      <c r="I5" s="157"/>
      <c r="J5" s="157"/>
      <c r="K5" s="157"/>
      <c r="L5" s="157"/>
    </row>
    <row r="6" spans="1:12" ht="96" customHeight="1">
      <c r="A6" s="158" t="s">
        <v>59</v>
      </c>
      <c r="B6" s="158"/>
      <c r="C6" s="158"/>
      <c r="D6" s="158"/>
      <c r="E6" s="158"/>
      <c r="F6" s="158"/>
      <c r="G6" s="158"/>
      <c r="H6" s="158"/>
      <c r="I6" s="158"/>
      <c r="J6" s="158"/>
      <c r="K6" s="158"/>
      <c r="L6" s="158"/>
    </row>
    <row r="7" spans="1:12" ht="30" customHeight="1">
      <c r="A7" s="158" t="s">
        <v>60</v>
      </c>
      <c r="B7" s="158"/>
      <c r="C7" s="158"/>
      <c r="D7" s="158"/>
      <c r="E7" s="158"/>
      <c r="F7" s="158"/>
      <c r="G7" s="158"/>
      <c r="H7" s="158"/>
      <c r="I7" s="158"/>
      <c r="J7" s="158"/>
      <c r="K7" s="158"/>
      <c r="L7" s="158"/>
    </row>
    <row r="8" spans="1:12" ht="30" customHeight="1">
      <c r="A8" s="158" t="s">
        <v>67</v>
      </c>
      <c r="B8" s="158"/>
      <c r="C8" s="158"/>
      <c r="D8" s="158"/>
      <c r="E8" s="158"/>
      <c r="F8" s="158"/>
      <c r="G8" s="158"/>
      <c r="H8" s="158"/>
      <c r="I8" s="158"/>
      <c r="J8" s="158"/>
      <c r="K8" s="158"/>
      <c r="L8" s="158"/>
    </row>
    <row r="9" spans="1:12" ht="15" customHeight="1">
      <c r="A9" s="69"/>
      <c r="B9" s="70"/>
      <c r="C9" s="70"/>
      <c r="D9" s="70"/>
      <c r="E9" s="70"/>
      <c r="F9" s="70"/>
      <c r="G9" s="70"/>
      <c r="H9" s="70"/>
      <c r="I9" s="70"/>
      <c r="J9" s="70"/>
      <c r="K9" s="70"/>
      <c r="L9" s="70"/>
    </row>
    <row r="10" spans="1:12" ht="15" customHeight="1">
      <c r="A10" s="156" t="s">
        <v>31</v>
      </c>
      <c r="B10" s="156"/>
      <c r="C10" s="156"/>
      <c r="D10" s="156"/>
      <c r="E10" s="156"/>
      <c r="F10" s="156"/>
      <c r="G10" s="156"/>
      <c r="H10" s="156"/>
      <c r="I10" s="156"/>
      <c r="J10" s="156"/>
      <c r="K10" s="156"/>
      <c r="L10" s="156"/>
    </row>
    <row r="11" spans="1:12" ht="64.5" customHeight="1">
      <c r="A11" s="152" t="s">
        <v>52</v>
      </c>
      <c r="B11" s="152"/>
      <c r="C11" s="152"/>
      <c r="D11" s="152"/>
      <c r="E11" s="152"/>
      <c r="F11" s="152"/>
      <c r="G11" s="152"/>
      <c r="H11" s="152"/>
      <c r="I11" s="152"/>
      <c r="J11" s="152"/>
      <c r="K11" s="152"/>
      <c r="L11" s="152"/>
    </row>
    <row r="12" spans="1:12" ht="45.75" customHeight="1">
      <c r="A12" s="152" t="s">
        <v>32</v>
      </c>
      <c r="B12" s="152"/>
      <c r="C12" s="152"/>
      <c r="D12" s="152"/>
      <c r="E12" s="152"/>
      <c r="F12" s="152"/>
      <c r="G12" s="152"/>
      <c r="H12" s="152"/>
      <c r="I12" s="152"/>
      <c r="J12" s="152"/>
      <c r="K12" s="152"/>
      <c r="L12" s="152"/>
    </row>
    <row r="13" spans="1:12" ht="18" customHeight="1">
      <c r="A13" s="153" t="s">
        <v>53</v>
      </c>
      <c r="B13" s="153"/>
      <c r="C13" s="153"/>
      <c r="D13" s="153"/>
      <c r="E13" s="153"/>
      <c r="F13" s="153"/>
      <c r="G13" s="153"/>
      <c r="H13" s="153"/>
      <c r="I13" s="153"/>
      <c r="J13" s="153"/>
      <c r="K13" s="153"/>
      <c r="L13" s="153"/>
    </row>
    <row r="14" spans="1:12" ht="48.75" customHeight="1">
      <c r="A14" s="152" t="s">
        <v>54</v>
      </c>
      <c r="B14" s="152"/>
      <c r="C14" s="152"/>
      <c r="D14" s="152"/>
      <c r="E14" s="152"/>
      <c r="F14" s="152"/>
      <c r="G14" s="152"/>
      <c r="H14" s="152"/>
      <c r="I14" s="152"/>
      <c r="J14" s="152"/>
      <c r="K14" s="152"/>
      <c r="L14" s="152"/>
    </row>
    <row r="15" spans="1:12" ht="45" customHeight="1">
      <c r="A15" s="152" t="s">
        <v>55</v>
      </c>
      <c r="B15" s="152"/>
      <c r="C15" s="152"/>
      <c r="D15" s="152"/>
      <c r="E15" s="152"/>
      <c r="F15" s="152"/>
      <c r="G15" s="152"/>
      <c r="H15" s="152"/>
      <c r="I15" s="152"/>
      <c r="J15" s="152"/>
      <c r="K15" s="152"/>
      <c r="L15" s="152"/>
    </row>
    <row r="16" spans="1:12">
      <c r="A16" s="152" t="s">
        <v>56</v>
      </c>
      <c r="B16" s="152"/>
      <c r="C16" s="152"/>
      <c r="D16" s="152"/>
      <c r="E16" s="152"/>
      <c r="F16" s="152"/>
      <c r="G16" s="152"/>
      <c r="H16" s="152"/>
      <c r="I16" s="152"/>
      <c r="J16" s="152"/>
      <c r="K16" s="152"/>
      <c r="L16" s="152"/>
    </row>
    <row r="17" spans="1:13" ht="62.25" customHeight="1">
      <c r="A17" s="159" t="s">
        <v>68</v>
      </c>
      <c r="B17" s="152"/>
      <c r="C17" s="152"/>
      <c r="D17" s="152"/>
      <c r="E17" s="152"/>
      <c r="F17" s="152"/>
      <c r="G17" s="152"/>
      <c r="H17" s="152"/>
      <c r="I17" s="152"/>
      <c r="J17" s="152"/>
      <c r="K17" s="152"/>
      <c r="L17" s="152"/>
    </row>
    <row r="18" spans="1:13" ht="33" customHeight="1">
      <c r="A18" s="152" t="s">
        <v>57</v>
      </c>
      <c r="B18" s="152"/>
      <c r="C18" s="152"/>
      <c r="D18" s="152"/>
      <c r="E18" s="152"/>
      <c r="F18" s="152"/>
      <c r="G18" s="152"/>
      <c r="H18" s="152"/>
      <c r="I18" s="152"/>
      <c r="J18" s="152"/>
      <c r="K18" s="152"/>
      <c r="L18" s="152"/>
    </row>
    <row r="19" spans="1:13" ht="46.5" customHeight="1">
      <c r="A19" s="152" t="s">
        <v>69</v>
      </c>
      <c r="B19" s="152"/>
      <c r="C19" s="152"/>
      <c r="D19" s="152"/>
      <c r="E19" s="152"/>
      <c r="F19" s="152"/>
      <c r="G19" s="152"/>
      <c r="H19" s="152"/>
      <c r="I19" s="152"/>
      <c r="J19" s="152"/>
      <c r="K19" s="152"/>
      <c r="L19" s="152"/>
    </row>
    <row r="20" spans="1:13" ht="15" customHeight="1">
      <c r="A20" s="155"/>
      <c r="B20" s="155"/>
      <c r="C20" s="155"/>
      <c r="D20" s="155"/>
      <c r="E20" s="155"/>
      <c r="F20" s="155"/>
      <c r="G20" s="155"/>
      <c r="H20" s="155"/>
      <c r="I20" s="155"/>
      <c r="J20" s="155"/>
      <c r="K20" s="155"/>
      <c r="L20" s="155"/>
    </row>
    <row r="21" spans="1:13" ht="30" customHeight="1">
      <c r="A21" s="151" t="s">
        <v>137</v>
      </c>
      <c r="B21" s="151"/>
      <c r="C21" s="151"/>
      <c r="D21" s="151"/>
      <c r="E21" s="151"/>
      <c r="F21" s="151"/>
      <c r="G21" s="151"/>
      <c r="H21" s="151"/>
      <c r="I21" s="151"/>
      <c r="J21" s="151"/>
      <c r="K21" s="151"/>
      <c r="L21" s="105" t="s">
        <v>128</v>
      </c>
      <c r="M21" s="105"/>
    </row>
    <row r="23" spans="1:13" ht="30" customHeight="1">
      <c r="A23" s="151" t="s">
        <v>138</v>
      </c>
      <c r="B23" s="151"/>
      <c r="C23" s="151"/>
      <c r="D23" s="151"/>
      <c r="E23" s="151"/>
      <c r="F23" s="151"/>
      <c r="G23" s="151"/>
      <c r="H23" s="151"/>
      <c r="I23" s="151"/>
      <c r="J23" s="151"/>
      <c r="K23" s="151"/>
      <c r="L23" s="105" t="s">
        <v>128</v>
      </c>
      <c r="M23" s="105"/>
    </row>
  </sheetData>
  <mergeCells count="21">
    <mergeCell ref="A20:L20"/>
    <mergeCell ref="A19:L19"/>
    <mergeCell ref="A18:L18"/>
    <mergeCell ref="A16:L16"/>
    <mergeCell ref="A17:L17"/>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dimension ref="A1:H27"/>
  <sheetViews>
    <sheetView showGridLines="0" view="pageBreakPreview" zoomScaleNormal="100" zoomScaleSheetLayoutView="100" workbookViewId="0">
      <selection activeCell="B28" sqref="B28"/>
    </sheetView>
  </sheetViews>
  <sheetFormatPr defaultRowHeight="15"/>
  <cols>
    <col min="1" max="1" width="4.42578125" style="7" customWidth="1"/>
    <col min="2" max="2" width="64.7109375" style="7" customWidth="1"/>
    <col min="3" max="3" width="7.5703125" style="7" customWidth="1"/>
    <col min="4" max="4" width="13.28515625" style="7" customWidth="1"/>
    <col min="5" max="5" width="42.5703125" style="7" customWidth="1"/>
    <col min="6" max="16384" width="9.140625" style="7"/>
  </cols>
  <sheetData>
    <row r="1" spans="1:8">
      <c r="D1" s="113" t="s">
        <v>121</v>
      </c>
      <c r="E1" s="113"/>
    </row>
    <row r="2" spans="1:8" ht="15" customHeight="1">
      <c r="A2" s="140" t="s">
        <v>41</v>
      </c>
      <c r="B2" s="140"/>
      <c r="C2" s="140"/>
      <c r="D2" s="140"/>
      <c r="E2" s="140"/>
      <c r="F2" s="71"/>
      <c r="G2" s="71"/>
      <c r="H2" s="71"/>
    </row>
    <row r="3" spans="1:8" ht="15" customHeight="1">
      <c r="A3" s="150" t="s">
        <v>40</v>
      </c>
      <c r="B3" s="150"/>
      <c r="C3" s="150"/>
      <c r="D3" s="95" t="str">
        <f>+'3)'!F3</f>
        <v>сентябрь</v>
      </c>
      <c r="E3" s="59" t="str">
        <f>+'3)'!G3</f>
        <v>2016 г.</v>
      </c>
      <c r="F3" s="71"/>
      <c r="G3" s="71"/>
      <c r="H3" s="71"/>
    </row>
    <row r="4" spans="1:8" ht="9.75" customHeight="1">
      <c r="A4" s="57"/>
      <c r="B4" s="57"/>
      <c r="C4" s="57"/>
      <c r="D4" s="95"/>
      <c r="E4" s="59"/>
      <c r="F4" s="71"/>
      <c r="G4" s="71"/>
      <c r="H4" s="71"/>
    </row>
    <row r="5" spans="1:8" ht="16.5" customHeight="1">
      <c r="A5" s="142" t="s">
        <v>4</v>
      </c>
      <c r="B5" s="142" t="s">
        <v>5</v>
      </c>
      <c r="C5" s="142" t="s">
        <v>25</v>
      </c>
      <c r="D5" s="161" t="s">
        <v>35</v>
      </c>
      <c r="E5" s="161"/>
    </row>
    <row r="6" spans="1:8" ht="18" customHeight="1">
      <c r="A6" s="143"/>
      <c r="B6" s="143"/>
      <c r="C6" s="143"/>
      <c r="D6" s="161"/>
      <c r="E6" s="161"/>
    </row>
    <row r="7" spans="1:8">
      <c r="A7" s="72">
        <v>1</v>
      </c>
      <c r="B7" s="73" t="s">
        <v>46</v>
      </c>
      <c r="C7" s="74">
        <f>+C8+C9+C10</f>
        <v>0</v>
      </c>
      <c r="D7" s="162"/>
      <c r="E7" s="162"/>
    </row>
    <row r="8" spans="1:8">
      <c r="A8" s="75" t="s">
        <v>48</v>
      </c>
      <c r="B8" s="76" t="s">
        <v>73</v>
      </c>
      <c r="C8" s="77">
        <v>0</v>
      </c>
      <c r="D8" s="163"/>
      <c r="E8" s="163"/>
    </row>
    <row r="9" spans="1:8" ht="15" customHeight="1">
      <c r="A9" s="75" t="s">
        <v>49</v>
      </c>
      <c r="B9" s="76" t="s">
        <v>51</v>
      </c>
      <c r="C9" s="77">
        <v>0</v>
      </c>
      <c r="D9" s="163"/>
      <c r="E9" s="163"/>
    </row>
    <row r="10" spans="1:8" ht="33" customHeight="1">
      <c r="A10" s="75" t="s">
        <v>50</v>
      </c>
      <c r="B10" s="76" t="s">
        <v>47</v>
      </c>
      <c r="C10" s="77">
        <v>0</v>
      </c>
      <c r="D10" s="163"/>
      <c r="E10" s="163"/>
    </row>
    <row r="11" spans="1:8">
      <c r="A11" s="72">
        <v>2</v>
      </c>
      <c r="B11" s="73" t="s">
        <v>94</v>
      </c>
      <c r="C11" s="74">
        <f>+C12+C13+C14</f>
        <v>0</v>
      </c>
      <c r="D11" s="162"/>
      <c r="E11" s="162"/>
    </row>
    <row r="12" spans="1:8">
      <c r="A12" s="75" t="s">
        <v>70</v>
      </c>
      <c r="B12" s="76" t="s">
        <v>73</v>
      </c>
      <c r="C12" s="77">
        <v>0</v>
      </c>
      <c r="D12" s="163"/>
      <c r="E12" s="163"/>
    </row>
    <row r="13" spans="1:8" ht="15" customHeight="1">
      <c r="A13" s="75" t="s">
        <v>71</v>
      </c>
      <c r="B13" s="76" t="s">
        <v>51</v>
      </c>
      <c r="C13" s="77">
        <v>0</v>
      </c>
      <c r="D13" s="163"/>
      <c r="E13" s="163"/>
    </row>
    <row r="14" spans="1:8" ht="30" customHeight="1">
      <c r="A14" s="75" t="s">
        <v>72</v>
      </c>
      <c r="B14" s="76" t="s">
        <v>47</v>
      </c>
      <c r="C14" s="77">
        <v>0</v>
      </c>
      <c r="D14" s="163"/>
      <c r="E14" s="163"/>
    </row>
    <row r="15" spans="1:8">
      <c r="A15" s="72">
        <v>3</v>
      </c>
      <c r="B15" s="73" t="s">
        <v>87</v>
      </c>
      <c r="C15" s="74">
        <f>+C16+C17+C18</f>
        <v>1</v>
      </c>
      <c r="D15" s="162"/>
      <c r="E15" s="162"/>
    </row>
    <row r="16" spans="1:8" ht="37.5" customHeight="1">
      <c r="A16" s="75" t="s">
        <v>74</v>
      </c>
      <c r="B16" s="76" t="s">
        <v>73</v>
      </c>
      <c r="C16" s="77">
        <v>1</v>
      </c>
      <c r="D16" s="163" t="s">
        <v>135</v>
      </c>
      <c r="E16" s="163"/>
    </row>
    <row r="17" spans="1:5" ht="15" customHeight="1">
      <c r="A17" s="75" t="s">
        <v>75</v>
      </c>
      <c r="B17" s="76" t="s">
        <v>51</v>
      </c>
      <c r="C17" s="77">
        <v>0</v>
      </c>
      <c r="D17" s="163"/>
      <c r="E17" s="163"/>
    </row>
    <row r="18" spans="1:5" ht="32.25" customHeight="1">
      <c r="A18" s="75" t="s">
        <v>76</v>
      </c>
      <c r="B18" s="76" t="s">
        <v>47</v>
      </c>
      <c r="C18" s="77">
        <v>0</v>
      </c>
      <c r="D18" s="163"/>
      <c r="E18" s="163"/>
    </row>
    <row r="19" spans="1:5" s="55" customFormat="1">
      <c r="A19" s="72">
        <v>4</v>
      </c>
      <c r="B19" s="73" t="s">
        <v>78</v>
      </c>
      <c r="C19" s="74">
        <f>+C20+C21+C22</f>
        <v>0</v>
      </c>
      <c r="D19" s="162"/>
      <c r="E19" s="162"/>
    </row>
    <row r="20" spans="1:5" ht="15" customHeight="1">
      <c r="A20" s="75" t="s">
        <v>95</v>
      </c>
      <c r="B20" s="76" t="s">
        <v>73</v>
      </c>
      <c r="C20" s="77">
        <v>0</v>
      </c>
      <c r="D20" s="163"/>
      <c r="E20" s="163"/>
    </row>
    <row r="21" spans="1:5" ht="15" customHeight="1">
      <c r="A21" s="75" t="s">
        <v>96</v>
      </c>
      <c r="B21" s="76" t="s">
        <v>51</v>
      </c>
      <c r="C21" s="77">
        <v>0</v>
      </c>
      <c r="D21" s="163"/>
      <c r="E21" s="163"/>
    </row>
    <row r="22" spans="1:5" ht="31.5" customHeight="1">
      <c r="A22" s="75" t="s">
        <v>97</v>
      </c>
      <c r="B22" s="76" t="s">
        <v>47</v>
      </c>
      <c r="C22" s="77">
        <v>0</v>
      </c>
      <c r="D22" s="163"/>
      <c r="E22" s="163"/>
    </row>
    <row r="23" spans="1:5" s="55" customFormat="1">
      <c r="A23" s="72">
        <v>5</v>
      </c>
      <c r="B23" s="73" t="s">
        <v>77</v>
      </c>
      <c r="C23" s="74">
        <f>+C24+C25+C26</f>
        <v>0</v>
      </c>
      <c r="D23" s="162"/>
      <c r="E23" s="162"/>
    </row>
    <row r="24" spans="1:5" ht="15" customHeight="1">
      <c r="A24" s="75" t="s">
        <v>98</v>
      </c>
      <c r="B24" s="76" t="s">
        <v>73</v>
      </c>
      <c r="C24" s="77">
        <v>0</v>
      </c>
      <c r="D24" s="163"/>
      <c r="E24" s="163"/>
    </row>
    <row r="25" spans="1:5" ht="15" customHeight="1">
      <c r="A25" s="75" t="s">
        <v>99</v>
      </c>
      <c r="B25" s="76" t="s">
        <v>51</v>
      </c>
      <c r="C25" s="77">
        <v>0</v>
      </c>
      <c r="D25" s="163"/>
      <c r="E25" s="163"/>
    </row>
    <row r="26" spans="1:5" ht="32.25" customHeight="1">
      <c r="A26" s="75" t="s">
        <v>100</v>
      </c>
      <c r="B26" s="76" t="s">
        <v>47</v>
      </c>
      <c r="C26" s="77">
        <v>0</v>
      </c>
      <c r="D26" s="164"/>
      <c r="E26" s="165"/>
    </row>
    <row r="27" spans="1:5" s="78" customFormat="1">
      <c r="A27" s="160" t="s">
        <v>122</v>
      </c>
      <c r="B27" s="160"/>
      <c r="C27" s="160"/>
      <c r="D27" s="160"/>
      <c r="E27" s="160"/>
    </row>
  </sheetData>
  <mergeCells count="28">
    <mergeCell ref="D21:E21"/>
    <mergeCell ref="D23:E23"/>
    <mergeCell ref="A2:E2"/>
    <mergeCell ref="A3:C3"/>
    <mergeCell ref="D15:E15"/>
    <mergeCell ref="D16:E16"/>
    <mergeCell ref="D17:E17"/>
    <mergeCell ref="D18:E18"/>
    <mergeCell ref="D11:E11"/>
    <mergeCell ref="D12:E12"/>
    <mergeCell ref="D13:E13"/>
    <mergeCell ref="D14:E14"/>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s>
  <hyperlinks>
    <hyperlink ref="D1" location="'Информация для раскрытия'!A1" display="На главную"/>
  </hyperlinks>
  <pageMargins left="0.98425196850393704" right="0.39370078740157483" top="0.78740157480314965" bottom="0.78740157480314965" header="0" footer="0"/>
  <pageSetup paperSize="9" orientation="landscape" r:id="rId1"/>
</worksheet>
</file>

<file path=xl/worksheets/sheet7.xml><?xml version="1.0" encoding="utf-8"?>
<worksheet xmlns="http://schemas.openxmlformats.org/spreadsheetml/2006/main" xmlns:r="http://schemas.openxmlformats.org/officeDocument/2006/relationships">
  <dimension ref="A1:E12"/>
  <sheetViews>
    <sheetView showGridLines="0" tabSelected="1" view="pageBreakPreview" zoomScaleNormal="100" zoomScaleSheetLayoutView="100" workbookViewId="0">
      <selection activeCell="C30" sqref="C30"/>
    </sheetView>
  </sheetViews>
  <sheetFormatPr defaultColWidth="8.7109375" defaultRowHeight="11.45" customHeight="1"/>
  <cols>
    <col min="1" max="1" width="48.42578125" style="16" customWidth="1"/>
    <col min="2" max="2" width="13.42578125" style="16" customWidth="1"/>
    <col min="3" max="3" width="11.28515625" style="16" customWidth="1"/>
    <col min="4" max="4" width="16" style="16" customWidth="1"/>
    <col min="5" max="16384" width="8.7109375" style="7"/>
  </cols>
  <sheetData>
    <row r="1" spans="1:5" ht="17.25" customHeight="1">
      <c r="C1" s="113" t="s">
        <v>121</v>
      </c>
      <c r="D1" s="113"/>
    </row>
    <row r="2" spans="1:5" s="16" customFormat="1" ht="38.25" customHeight="1">
      <c r="A2" s="168" t="s">
        <v>44</v>
      </c>
      <c r="B2" s="168"/>
      <c r="C2" s="168"/>
      <c r="D2" s="168"/>
    </row>
    <row r="3" spans="1:5" s="16" customFormat="1" ht="21" customHeight="1">
      <c r="A3" s="85" t="s">
        <v>45</v>
      </c>
      <c r="B3" s="96" t="str">
        <f>+'5)'!$D$3</f>
        <v>сентябрь</v>
      </c>
      <c r="C3" s="86" t="str">
        <f>+'5)'!$E$3</f>
        <v>2016 г.</v>
      </c>
      <c r="D3" s="87" t="s">
        <v>62</v>
      </c>
      <c r="E3" s="89" t="s">
        <v>62</v>
      </c>
    </row>
    <row r="4" spans="1:5" ht="18" customHeight="1"/>
    <row r="5" spans="1:5" ht="20.100000000000001" customHeight="1">
      <c r="A5" s="79" t="s">
        <v>106</v>
      </c>
      <c r="B5" s="167" t="s">
        <v>65</v>
      </c>
      <c r="C5" s="167" t="s">
        <v>88</v>
      </c>
      <c r="D5" s="167" t="s">
        <v>61</v>
      </c>
    </row>
    <row r="6" spans="1:5" ht="20.100000000000001" customHeight="1">
      <c r="A6" s="79" t="s">
        <v>42</v>
      </c>
      <c r="B6" s="167"/>
      <c r="C6" s="167"/>
      <c r="D6" s="167"/>
    </row>
    <row r="7" spans="1:5" ht="20.100000000000001" customHeight="1">
      <c r="A7" s="79" t="s">
        <v>104</v>
      </c>
      <c r="B7" s="167"/>
      <c r="C7" s="167"/>
      <c r="D7" s="167"/>
    </row>
    <row r="8" spans="1:5" ht="20.100000000000001" customHeight="1">
      <c r="A8" s="98" t="s">
        <v>107</v>
      </c>
      <c r="B8" s="80"/>
      <c r="C8" s="81"/>
      <c r="D8" s="82"/>
    </row>
    <row r="9" spans="1:5" ht="20.100000000000001" customHeight="1">
      <c r="A9" s="88" t="s">
        <v>43</v>
      </c>
      <c r="B9" s="80"/>
      <c r="C9" s="81"/>
      <c r="D9" s="82"/>
    </row>
    <row r="10" spans="1:5" ht="20.100000000000001" customHeight="1">
      <c r="A10" s="83" t="str">
        <f>CONCATENATE(B3,D3,C3)</f>
        <v>сентябрь_2016 г.</v>
      </c>
      <c r="B10" s="104">
        <v>154486</v>
      </c>
      <c r="C10" s="84">
        <f>+D10/B10</f>
        <v>1.6579099724246857</v>
      </c>
      <c r="D10" s="81">
        <v>256123.88</v>
      </c>
    </row>
    <row r="12" spans="1:5" ht="39.75" customHeight="1">
      <c r="A12" s="166" t="s">
        <v>103</v>
      </c>
      <c r="B12" s="166"/>
      <c r="C12" s="166"/>
      <c r="D12" s="166"/>
    </row>
  </sheetData>
  <mergeCells count="6">
    <mergeCell ref="A12:D12"/>
    <mergeCell ref="C1:D1"/>
    <mergeCell ref="C5:C7"/>
    <mergeCell ref="D5:D7"/>
    <mergeCell ref="A2:D2"/>
    <mergeCell ref="B5:B7"/>
  </mergeCells>
  <hyperlinks>
    <hyperlink ref="C1" location="'Информация для раскрытия'!A1" display="На главную"/>
  </hyperlinks>
  <pageMargins left="0.98425196850393704" right="0.39370078740157483" top="0.78740157480314965" bottom="0.7874015748031496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6</vt:i4>
      </vt:variant>
    </vt:vector>
  </HeadingPairs>
  <TitlesOfParts>
    <vt:vector size="13" baseType="lpstr">
      <vt:lpstr>Информация для раскрытия</vt:lpstr>
      <vt:lpstr>1)</vt:lpstr>
      <vt:lpstr>2)</vt:lpstr>
      <vt:lpstr>3)</vt:lpstr>
      <vt:lpstr>4)</vt:lpstr>
      <vt:lpstr>5)</vt:lpstr>
      <vt:lpstr>6)</vt:lpstr>
      <vt:lpstr>'5)'!Заголовки_для_печати</vt:lpstr>
      <vt:lpstr>'1)'!Область_печати</vt:lpstr>
      <vt:lpstr>'2)'!Область_печати</vt:lpstr>
      <vt:lpstr>'3)'!Область_печати</vt:lpstr>
      <vt:lpstr>'4)'!Область_печати</vt:lpstr>
      <vt:lpstr>'6)'!Область_печати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varnavskaya</cp:lastModifiedBy>
  <cp:lastPrinted>2016-09-15T04:10:27Z</cp:lastPrinted>
  <dcterms:created xsi:type="dcterms:W3CDTF">1996-10-08T23:32:33Z</dcterms:created>
  <dcterms:modified xsi:type="dcterms:W3CDTF">2016-10-12T08:20:23Z</dcterms:modified>
</cp:coreProperties>
</file>